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170" windowHeight="6720" tabRatio="930" firstSheet="2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I12" i="22" s="1"/>
  <c r="AL11" i="22"/>
  <c r="AI11" i="22"/>
  <c r="AL10" i="22"/>
  <c r="AI10" i="22"/>
  <c r="AL9" i="22"/>
  <c r="AI9" i="22"/>
  <c r="AF12" i="23"/>
  <c r="AC13" i="23" s="1"/>
  <c r="AC12" i="23"/>
  <c r="Z12" i="23"/>
  <c r="W12" i="23"/>
  <c r="W13" i="23" s="1"/>
  <c r="T12" i="23"/>
  <c r="Q13" i="23" s="1"/>
  <c r="Q12" i="23"/>
  <c r="N12" i="23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W13" i="27" s="1"/>
  <c r="T12" i="27"/>
  <c r="Q12" i="27"/>
  <c r="N12" i="27"/>
  <c r="K12" i="27"/>
  <c r="AL11" i="27"/>
  <c r="AI11" i="27"/>
  <c r="AL10" i="27"/>
  <c r="AI10" i="27"/>
  <c r="AL9" i="27"/>
  <c r="AI9" i="27"/>
  <c r="AF12" i="28"/>
  <c r="AC12" i="28"/>
  <c r="Z12" i="28"/>
  <c r="W12" i="28"/>
  <c r="W13" i="28" s="1"/>
  <c r="T12" i="28"/>
  <c r="Q12" i="28"/>
  <c r="N12" i="28"/>
  <c r="K12" i="28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K12" i="14"/>
  <c r="K13" i="14" s="1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AI12" i="28" l="1"/>
  <c r="AL12" i="28"/>
  <c r="Q13" i="28"/>
  <c r="AC13" i="28"/>
  <c r="AI12" i="27"/>
  <c r="Q13" i="27"/>
  <c r="K13" i="27"/>
  <c r="AL12" i="26"/>
  <c r="AI12" i="26"/>
  <c r="Q13" i="26"/>
  <c r="AC13" i="26"/>
  <c r="AL12" i="24"/>
  <c r="AI13" i="24"/>
  <c r="AO9" i="24" s="1"/>
  <c r="K13" i="23"/>
  <c r="AL12" i="22"/>
  <c r="AI13" i="22" s="1"/>
  <c r="AO9" i="22" s="1"/>
  <c r="Q13" i="22"/>
  <c r="AC13" i="22"/>
  <c r="Q13" i="21"/>
  <c r="AI12" i="21"/>
  <c r="K13" i="21"/>
  <c r="AL12" i="20"/>
  <c r="Q13" i="20"/>
  <c r="AC13" i="20"/>
  <c r="K13" i="20"/>
  <c r="W13" i="20"/>
  <c r="AC13" i="19"/>
  <c r="AC13" i="18"/>
  <c r="Q13" i="18"/>
  <c r="AI12" i="17"/>
  <c r="W13" i="17"/>
  <c r="Q13" i="19"/>
  <c r="AI12" i="19"/>
  <c r="AL12" i="19"/>
  <c r="AI13" i="19" s="1"/>
  <c r="AO9" i="19" s="1"/>
  <c r="W13" i="18"/>
  <c r="AL12" i="18"/>
  <c r="Q13" i="17"/>
  <c r="AC13" i="16"/>
  <c r="Q13" i="16"/>
  <c r="AL12" i="16"/>
  <c r="AL12" i="15"/>
  <c r="AI13" i="15" s="1"/>
  <c r="AO9" i="15" s="1"/>
  <c r="W13" i="15"/>
  <c r="AL12" i="14"/>
  <c r="Q13" i="14"/>
  <c r="AC13" i="14"/>
  <c r="AC13" i="13"/>
  <c r="Q13" i="13"/>
  <c r="AL12" i="13"/>
  <c r="AI13" i="13" s="1"/>
  <c r="AO9" i="13" s="1"/>
  <c r="AL12" i="12"/>
  <c r="K13" i="12"/>
  <c r="W13" i="12"/>
  <c r="AL12" i="11"/>
  <c r="AL12" i="10"/>
  <c r="Q13" i="10"/>
  <c r="AC13" i="9"/>
  <c r="Q13" i="9"/>
  <c r="K13" i="9"/>
  <c r="W13" i="9"/>
  <c r="K13" i="8"/>
  <c r="W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AI12" i="32"/>
  <c r="AI13" i="32" s="1"/>
  <c r="AO9" i="32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I13" i="25" s="1"/>
  <c r="AO9" i="25" s="1"/>
  <c r="AL12" i="23"/>
  <c r="AI13" i="23" s="1"/>
  <c r="AO9" i="23" s="1"/>
  <c r="AL12" i="21"/>
  <c r="AI13" i="17"/>
  <c r="AO9" i="17" s="1"/>
  <c r="AI12" i="11"/>
  <c r="AI13" i="11" s="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28" l="1"/>
  <c r="AO9" i="28" s="1"/>
  <c r="AI13" i="27"/>
  <c r="AO9" i="27" s="1"/>
  <c r="AI13" i="26"/>
  <c r="AO9" i="26" s="1"/>
  <c r="AI13" i="21"/>
  <c r="AO9" i="21" s="1"/>
  <c r="AI13" i="20"/>
  <c r="AO9" i="20" s="1"/>
  <c r="AI13" i="18"/>
  <c r="AO9" i="18" s="1"/>
  <c r="AI13" i="16"/>
  <c r="AO9" i="16" s="1"/>
  <c r="AI13" i="8"/>
  <c r="AO9" i="8" s="1"/>
  <c r="AI13" i="6"/>
  <c r="AO9" i="6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<sst xmlns="http://schemas.openxmlformats.org/spreadsheetml/2006/main" count="9127" uniqueCount="431">
  <si>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</si>
  <si>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</si>
  <si>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</si>
  <si>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</si>
  <si>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</si>
  <si>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</si>
  <si>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</si>
  <si>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</si>
  <si>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</si>
  <si>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</si>
  <si>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</si>
  <si>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</si>
  <si>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</si>
  <si>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</si>
  <si>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</si>
  <si>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</si>
  <si>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</si>
  <si>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</si>
  <si>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</si>
  <si>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</si>
  <si>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</si>
  <si>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</si>
  <si>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</si>
  <si>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</si>
  <si>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</si>
  <si>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</si>
  <si>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</si>
  <si>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</si>
  <si>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</si>
  <si>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</si>
  <si>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</si>
  <si>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</si>
  <si>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</si>
  <si>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</si>
  <si>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</si>
  <si>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</si>
  <si>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</si>
  <si>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</si>
  <si>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</si>
  <si>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</si>
  <si>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</si>
  <si>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</si>
  <si>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</si>
  <si>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</si>
  <si>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</si>
  <si>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</si>
  <si>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</si>
  <si>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</si>
  <si>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</si>
  <si>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</si>
  <si>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</si>
  <si>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</si>
  <si>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</si>
  <si>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</si>
  <si>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</si>
  <si>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</si>
  <si>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</si>
  <si>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</si>
  <si>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</si>
  <si>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</si>
  <si>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</si>
  <si>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</si>
  <si>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</si>
  <si>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</si>
  <si>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</si>
  <si>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</si>
  <si>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</si>
  <si>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</si>
  <si>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</si>
  <si>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</si>
  <si>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</si>
  <si>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</si>
  <si>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</si>
  <si>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</si>
  <si>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</si>
  <si>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</si>
  <si>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</si>
  <si>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</si>
  <si>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</si>
  <si>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</si>
  <si>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</si>
  <si>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</si>
  <si>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</si>
  <si>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</si>
  <si>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</si>
  <si>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</si>
  <si>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</si>
  <si>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</si>
  <si>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</si>
  <si>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</si>
  <si>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</si>
  <si>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</si>
  <si>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</si>
  <si>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</si>
  <si>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</si>
  <si>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</si>
  <si>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</si>
  <si>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</si>
  <si>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</si>
  <si>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</si>
  <si>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</si>
  <si>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</si>
  <si>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</si>
  <si>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</si>
  <si>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</si>
  <si>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</si>
  <si>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</si>
  <si>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</si>
  <si>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</si>
  <si>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</si>
  <si>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</si>
  <si>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</si>
  <si>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</si>
  <si>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</si>
  <si>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</si>
  <si>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</si>
  <si>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</si>
  <si>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</si>
  <si>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</si>
  <si>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</si>
  <si>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</si>
  <si>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</si>
  <si>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</si>
  <si>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</si>
  <si>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</si>
  <si>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</si>
  <si>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</si>
  <si>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</si>
  <si>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</si>
  <si>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</si>
  <si>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</si>
  <si>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</si>
  <si>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</si>
  <si>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</si>
  <si>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</si>
  <si>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</si>
  <si>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</si>
  <si>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</si>
  <si>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</si>
  <si>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</si>
  <si>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</si>
  <si>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</si>
  <si>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</si>
  <si>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</si>
  <si>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</si>
  <si>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</si>
  <si>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</si>
  <si>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</si>
  <si>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</si>
  <si>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</si>
  <si>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</si>
  <si>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</si>
  <si>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</si>
  <si>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</si>
  <si>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</si>
  <si>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</si>
  <si>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</si>
  <si>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</si>
  <si>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</si>
  <si>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</si>
  <si>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</si>
  <si>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</si>
  <si>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</si>
  <si>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</si>
  <si>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</si>
  <si>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</si>
  <si>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</si>
  <si>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</si>
  <si>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</si>
  <si>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</si>
  <si>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</si>
  <si>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</si>
  <si>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</si>
  <si>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</si>
  <si>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</si>
  <si>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</si>
  <si>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</si>
  <si>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</si>
  <si>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</si>
  <si>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</si>
  <si>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</si>
  <si>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</si>
  <si>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</si>
  <si>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</si>
  <si>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</si>
  <si>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</si>
  <si>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</si>
  <si>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</si>
  <si>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</si>
  <si>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</si>
  <si>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</si>
  <si>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</si>
  <si>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</si>
  <si>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</si>
  <si>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</si>
  <si>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</si>
  <si>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</si>
  <si>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</si>
  <si>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</si>
  <si>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</si>
  <si>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</si>
  <si>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</si>
  <si>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</si>
  <si>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</si>
  <si>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</si>
  <si>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</si>
  <si>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</si>
  <si>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</si>
  <si>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</si>
  <si>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</si>
  <si>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</si>
  <si>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</si>
  <si>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</si>
  <si>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</si>
  <si>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</si>
  <si>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</si>
  <si>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</si>
  <si>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</si>
  <si>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</si>
  <si>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</si>
  <si>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</si>
  <si>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</si>
  <si>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</si>
  <si>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</si>
  <si>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</si>
  <si>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</si>
  <si>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</si>
  <si>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</si>
  <si>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</si>
  <si>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</si>
  <si>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</si>
  <si>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</si>
  <si>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</si>
  <si>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</si>
  <si>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</si>
  <si>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</si>
  <si>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</si>
  <si>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</si>
  <si>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</si>
  <si>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</si>
  <si>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</si>
  <si>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</si>
  <si>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</si>
  <si>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</si>
  <si>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</si>
  <si>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</si>
  <si>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</si>
  <si>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</si>
  <si>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</si>
  <si>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</si>
  <si>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</si>
  <si>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</si>
  <si>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</si>
  <si>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</si>
  <si>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</si>
  <si>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</si>
  <si>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</si>
  <si>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</si>
  <si>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</si>
  <si>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</si>
  <si>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</si>
  <si>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</si>
  <si>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</si>
  <si>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</si>
  <si>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</si>
  <si>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</si>
  <si>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</si>
  <si>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</si>
  <si>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</si>
  <si>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</si>
  <si>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</si>
  <si>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</si>
  <si>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</si>
  <si>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</si>
  <si>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</si>
  <si>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</si>
  <si>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</si>
  <si>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</si>
  <si>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</si>
  <si>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</si>
  <si>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土</t>
    <rPh sb="0" eb="1">
      <t>ツチ</t>
    </rPh>
    <phoneticPr fontId="2"/>
  </si>
  <si>
    <t>金</t>
  </si>
  <si>
    <t>令和4年</t>
    <rPh sb="0" eb="2">
      <t>レイワ</t>
    </rPh>
    <rPh sb="3" eb="4">
      <t>ネン</t>
    </rPh>
    <phoneticPr fontId="2"/>
  </si>
  <si>
    <t>日勤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</si>
  <si>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</si>
  <si>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</si>
  <si>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</si>
  <si>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</si>
  <si>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</si>
  <si>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</si>
  <si>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</si>
  <si>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</si>
  <si>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</si>
  <si>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</si>
  <si>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</si>
  <si>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</si>
  <si>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関川　良雄</t>
  </si>
  <si>
    <t>深澤隆Dr</t>
  </si>
  <si>
    <t>太田　富夫</t>
  </si>
  <si>
    <t>小栗　健太郎</t>
    <phoneticPr fontId="2"/>
  </si>
  <si>
    <t>東D</t>
  </si>
  <si>
    <t>清水目　忠夫</t>
    <phoneticPr fontId="2"/>
  </si>
  <si>
    <t>高橋　信一</t>
    <phoneticPr fontId="2"/>
  </si>
  <si>
    <t>金泰德Dr</t>
  </si>
  <si>
    <t>小屋敷 千瑛</t>
  </si>
  <si>
    <t>古川　トミヱ</t>
    <phoneticPr fontId="2"/>
  </si>
  <si>
    <t>東A→南B</t>
    <rPh sb="0" eb="1">
      <t>ヒガシ</t>
    </rPh>
    <rPh sb="3" eb="4">
      <t>ミナミ</t>
    </rPh>
    <phoneticPr fontId="2"/>
  </si>
  <si>
    <t>大久保　須美子</t>
    <phoneticPr fontId="2"/>
  </si>
  <si>
    <t>午後半休、遅刻</t>
  </si>
  <si>
    <t>須藤　二男</t>
    <rPh sb="0" eb="2">
      <t>ストウ</t>
    </rPh>
    <rPh sb="3" eb="4">
      <t>ニ</t>
    </rPh>
    <rPh sb="4" eb="5">
      <t>オトコ</t>
    </rPh>
    <phoneticPr fontId="2"/>
  </si>
  <si>
    <t>東C</t>
  </si>
  <si>
    <t>須藤　二男</t>
  </si>
  <si>
    <t>須藤　二男</t>
    <phoneticPr fontId="2"/>
  </si>
  <si>
    <t>東合</t>
  </si>
  <si>
    <t>身体拘束</t>
    <phoneticPr fontId="2"/>
  </si>
  <si>
    <t>開始</t>
    <rPh sb="0" eb="2">
      <t>カイシ</t>
    </rPh>
    <phoneticPr fontId="2"/>
  </si>
  <si>
    <t>小栗　健太郎</t>
    <phoneticPr fontId="2"/>
  </si>
  <si>
    <t>大沢　靖徳</t>
    <phoneticPr fontId="2"/>
  </si>
  <si>
    <t>福士　昭夫</t>
    <phoneticPr fontId="2"/>
  </si>
  <si>
    <t>東C→南C</t>
    <rPh sb="0" eb="1">
      <t>ヒガシ</t>
    </rPh>
    <rPh sb="3" eb="4">
      <t>ミナミ</t>
    </rPh>
    <phoneticPr fontId="2"/>
  </si>
  <si>
    <t>黒澤　まゆみ</t>
    <phoneticPr fontId="2"/>
  </si>
  <si>
    <t>小柳Ｄｒ</t>
  </si>
  <si>
    <t>午後半休</t>
  </si>
  <si>
    <t>七崎　之利</t>
    <rPh sb="0" eb="1">
      <t>ナナ</t>
    </rPh>
    <rPh sb="1" eb="2">
      <t>サキ</t>
    </rPh>
    <rPh sb="3" eb="4">
      <t>コレ</t>
    </rPh>
    <rPh sb="4" eb="5">
      <t>トシ</t>
    </rPh>
    <phoneticPr fontId="2"/>
  </si>
  <si>
    <t>鈴木　洋光</t>
    <rPh sb="0" eb="2">
      <t>スズキ</t>
    </rPh>
    <rPh sb="3" eb="4">
      <t>ヒロ</t>
    </rPh>
    <rPh sb="4" eb="5">
      <t>ヒカリ</t>
    </rPh>
    <phoneticPr fontId="2"/>
  </si>
  <si>
    <t>大橋　京子</t>
    <rPh sb="0" eb="2">
      <t>オオハシ</t>
    </rPh>
    <rPh sb="3" eb="5">
      <t>キョウコ</t>
    </rPh>
    <phoneticPr fontId="2"/>
  </si>
  <si>
    <t>庭田　祐一</t>
    <rPh sb="0" eb="2">
      <t>ニワタ</t>
    </rPh>
    <rPh sb="3" eb="5">
      <t>ユウイチ</t>
    </rPh>
    <phoneticPr fontId="2"/>
  </si>
  <si>
    <t>滝田　とみ</t>
    <rPh sb="0" eb="2">
      <t>タキタ</t>
    </rPh>
    <phoneticPr fontId="2"/>
  </si>
  <si>
    <t>東D→西A</t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</si>
  <si>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</si>
  <si>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</si>
  <si>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西A</t>
  </si>
  <si>
    <t>解除</t>
    <rPh sb="0" eb="2">
      <t>カイジョ</t>
    </rPh>
    <phoneticPr fontId="2"/>
  </si>
  <si>
    <t>太田　富夫</t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</si>
  <si>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</si>
  <si>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</si>
  <si>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</si>
  <si>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沢藤　千三</t>
    <rPh sb="0" eb="2">
      <t>サワフジ</t>
    </rPh>
    <rPh sb="3" eb="5">
      <t>センゾウ</t>
    </rPh>
    <phoneticPr fontId="2"/>
  </si>
  <si>
    <t>福島　司子</t>
    <rPh sb="0" eb="2">
      <t>フクシマ</t>
    </rPh>
    <rPh sb="3" eb="5">
      <t>ツカコ</t>
    </rPh>
    <phoneticPr fontId="2"/>
  </si>
  <si>
    <t>南A</t>
  </si>
  <si>
    <t>西B</t>
  </si>
  <si>
    <t>三浦　みよ子</t>
    <rPh sb="0" eb="2">
      <t>ミウラ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</si>
  <si>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</si>
  <si>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武部　道夫</t>
    <rPh sb="0" eb="2">
      <t>タケベ</t>
    </rPh>
    <rPh sb="3" eb="5">
      <t>ミチオ</t>
    </rPh>
    <phoneticPr fontId="2"/>
  </si>
  <si>
    <t>笹本　岩男</t>
    <rPh sb="0" eb="2">
      <t>ササモト</t>
    </rPh>
    <rPh sb="3" eb="5">
      <t>イワオ</t>
    </rPh>
    <phoneticPr fontId="2"/>
  </si>
  <si>
    <t>小笠原　笑子</t>
    <rPh sb="0" eb="3">
      <t>オガサワラ</t>
    </rPh>
    <rPh sb="4" eb="6">
      <t>エミコ</t>
    </rPh>
    <phoneticPr fontId="2"/>
  </si>
  <si>
    <t>西B→南A</t>
    <rPh sb="0" eb="1">
      <t>ニシ</t>
    </rPh>
    <rPh sb="3" eb="4">
      <t>ミナミ</t>
    </rPh>
    <phoneticPr fontId="2"/>
  </si>
  <si>
    <t>田村　隆己</t>
    <rPh sb="0" eb="2">
      <t>タムラ</t>
    </rPh>
    <rPh sb="3" eb="4">
      <t>タカシ</t>
    </rPh>
    <rPh sb="4" eb="5">
      <t>オノレ</t>
    </rPh>
    <phoneticPr fontId="2"/>
  </si>
  <si>
    <t>竹洞　総子</t>
    <rPh sb="0" eb="2">
      <t>タケホラ</t>
    </rPh>
    <rPh sb="3" eb="5">
      <t>フサコ</t>
    </rPh>
    <phoneticPr fontId="2"/>
  </si>
  <si>
    <t>外城　明</t>
    <rPh sb="0" eb="1">
      <t>ソト</t>
    </rPh>
    <rPh sb="1" eb="2">
      <t>シロ</t>
    </rPh>
    <rPh sb="3" eb="4">
      <t>アキラ</t>
    </rPh>
    <phoneticPr fontId="2"/>
  </si>
  <si>
    <t>東D→西A</t>
    <rPh sb="0" eb="1">
      <t>ヒガシ</t>
    </rPh>
    <rPh sb="2" eb="4">
      <t>ヤジルシニシ</t>
    </rPh>
    <phoneticPr fontId="2"/>
  </si>
  <si>
    <t>古川　とし</t>
    <rPh sb="0" eb="2">
      <t>フルカワ</t>
    </rPh>
    <phoneticPr fontId="2"/>
  </si>
  <si>
    <t>古川　忍</t>
    <rPh sb="0" eb="2">
      <t>フルカワ</t>
    </rPh>
    <rPh sb="3" eb="4">
      <t>シノブ</t>
    </rPh>
    <phoneticPr fontId="2"/>
  </si>
  <si>
    <t>戸田　紀男</t>
    <rPh sb="0" eb="2">
      <t>トダ</t>
    </rPh>
    <rPh sb="3" eb="5">
      <t>ノリオ</t>
    </rPh>
    <phoneticPr fontId="2"/>
  </si>
  <si>
    <t>東C→南C</t>
    <rPh sb="0" eb="1">
      <t>ヒガシ</t>
    </rPh>
    <rPh sb="3" eb="4">
      <t>ミナミ</t>
    </rPh>
    <phoneticPr fontId="2"/>
  </si>
  <si>
    <t>サポート：深澤Dr</t>
    <rPh sb="5" eb="7">
      <t>フカサワ</t>
    </rPh>
    <phoneticPr fontId="2"/>
  </si>
  <si>
    <t>診察：田名部Dr</t>
    <rPh sb="0" eb="2">
      <t>シンサツ</t>
    </rPh>
    <rPh sb="3" eb="6">
      <t>タナベ</t>
    </rPh>
    <phoneticPr fontId="2"/>
  </si>
  <si>
    <t>南B</t>
  </si>
  <si>
    <t>解除</t>
    <rPh sb="0" eb="2">
      <t>カイジョ</t>
    </rPh>
    <phoneticPr fontId="2"/>
  </si>
  <si>
    <t>澤村　彬</t>
    <rPh sb="0" eb="2">
      <t>サワムラ</t>
    </rPh>
    <rPh sb="3" eb="4">
      <t>アキラ</t>
    </rPh>
    <phoneticPr fontId="2"/>
  </si>
  <si>
    <t>戸田　紀男</t>
    <rPh sb="0" eb="2">
      <t>トダ</t>
    </rPh>
    <rPh sb="3" eb="5">
      <t>ノリオ</t>
    </rPh>
    <phoneticPr fontId="2"/>
  </si>
  <si>
    <t>身体拘束</t>
    <phoneticPr fontId="2"/>
  </si>
  <si>
    <t>開始</t>
    <rPh sb="0" eb="2">
      <t>カイシ</t>
    </rPh>
    <phoneticPr fontId="2"/>
  </si>
  <si>
    <t>関橋　長一</t>
    <rPh sb="0" eb="1">
      <t>カン</t>
    </rPh>
    <rPh sb="1" eb="2">
      <t>ハシ</t>
    </rPh>
    <rPh sb="3" eb="5">
      <t>チョウイチ</t>
    </rPh>
    <phoneticPr fontId="2"/>
  </si>
  <si>
    <t>サポート：馬渡Dr</t>
    <rPh sb="5" eb="7">
      <t>マワタリ</t>
    </rPh>
    <phoneticPr fontId="2"/>
  </si>
  <si>
    <t>三上　みさゑ</t>
    <rPh sb="0" eb="2">
      <t>ミカミ</t>
    </rPh>
    <phoneticPr fontId="2"/>
  </si>
  <si>
    <t>須藤　二男</t>
    <rPh sb="0" eb="2">
      <t>ストウ</t>
    </rPh>
    <rPh sb="3" eb="5">
      <t>ツグオ</t>
    </rPh>
    <phoneticPr fontId="2"/>
  </si>
  <si>
    <t>柳田　由美子</t>
    <rPh sb="0" eb="2">
      <t>ヤナギダ</t>
    </rPh>
    <rPh sb="3" eb="6">
      <t>ユミコ</t>
    </rPh>
    <phoneticPr fontId="2"/>
  </si>
  <si>
    <t>担当Dr：柞木田Dr</t>
    <rPh sb="0" eb="2">
      <t>タントウ</t>
    </rPh>
    <rPh sb="5" eb="6">
      <t>ハハソ</t>
    </rPh>
    <rPh sb="6" eb="7">
      <t>キ</t>
    </rPh>
    <rPh sb="7" eb="8">
      <t>タ</t>
    </rPh>
    <phoneticPr fontId="2"/>
  </si>
  <si>
    <t>森田　清助</t>
    <rPh sb="0" eb="2">
      <t>モリタ</t>
    </rPh>
    <rPh sb="3" eb="5">
      <t>セイスケ</t>
    </rPh>
    <phoneticPr fontId="2"/>
  </si>
  <si>
    <t>中村　栄作</t>
    <rPh sb="0" eb="2">
      <t>ナカムラ</t>
    </rPh>
    <rPh sb="3" eb="5">
      <t>エイサク</t>
    </rPh>
    <phoneticPr fontId="2"/>
  </si>
  <si>
    <t>石田　正勝</t>
    <rPh sb="0" eb="2">
      <t>イシダ</t>
    </rPh>
    <rPh sb="3" eb="5">
      <t>マサカツ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</si>
  <si>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</si>
  <si>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3" eb="4">
      <t>ニシ</t>
    </rPh>
    <phoneticPr fontId="2"/>
  </si>
  <si>
    <t>河原木　泰志</t>
    <rPh sb="0" eb="3">
      <t>カワラギ</t>
    </rPh>
    <rPh sb="4" eb="5">
      <t>タイ</t>
    </rPh>
    <rPh sb="5" eb="6">
      <t>シ</t>
    </rPh>
    <phoneticPr fontId="2"/>
  </si>
  <si>
    <t>安ヶ平忠也Dr</t>
  </si>
  <si>
    <t>稲津　花江</t>
    <rPh sb="0" eb="2">
      <t>イナツ</t>
    </rPh>
    <rPh sb="3" eb="5">
      <t>ハナエ</t>
    </rPh>
    <phoneticPr fontId="2"/>
  </si>
  <si>
    <t>小田　沙也加</t>
    <rPh sb="0" eb="2">
      <t>オダ</t>
    </rPh>
    <rPh sb="3" eb="6">
      <t>サヤカ</t>
    </rPh>
    <phoneticPr fontId="2"/>
  </si>
  <si>
    <t>佐藤　あづま</t>
    <rPh sb="0" eb="2">
      <t>サトウ</t>
    </rPh>
    <phoneticPr fontId="2"/>
  </si>
  <si>
    <t>小向　美幸</t>
    <rPh sb="0" eb="2">
      <t>コムカイ</t>
    </rPh>
    <rPh sb="3" eb="5">
      <t>ミユキ</t>
    </rPh>
    <phoneticPr fontId="2"/>
  </si>
  <si>
    <t>赤石　陽介</t>
    <rPh sb="0" eb="2">
      <t>アカイシ</t>
    </rPh>
    <rPh sb="3" eb="5">
      <t>ヨウスケ</t>
    </rPh>
    <phoneticPr fontId="2"/>
  </si>
  <si>
    <t>武部　道夫</t>
    <rPh sb="0" eb="2">
      <t>タケベ</t>
    </rPh>
    <rPh sb="3" eb="5">
      <t>ミチオ</t>
    </rPh>
    <phoneticPr fontId="2"/>
  </si>
  <si>
    <t>東C→南D　その後、南D→東C</t>
    <rPh sb="0" eb="1">
      <t>ヒガシ</t>
    </rPh>
    <rPh sb="3" eb="4">
      <t>ミナミ</t>
    </rPh>
    <rPh sb="8" eb="9">
      <t>ゴ</t>
    </rPh>
    <rPh sb="10" eb="11">
      <t>ミナミ</t>
    </rPh>
    <rPh sb="13" eb="14">
      <t>ヒガシ</t>
    </rPh>
    <phoneticPr fontId="2"/>
  </si>
  <si>
    <t>出貝　カズ子</t>
    <rPh sb="0" eb="1">
      <t>デ</t>
    </rPh>
    <rPh sb="1" eb="2">
      <t>カイ</t>
    </rPh>
    <rPh sb="5" eb="6">
      <t>コ</t>
    </rPh>
    <phoneticPr fontId="2"/>
  </si>
  <si>
    <t>西澤　由見</t>
    <rPh sb="0" eb="2">
      <t>ニシザワ</t>
    </rPh>
    <rPh sb="3" eb="4">
      <t>ユ</t>
    </rPh>
    <rPh sb="4" eb="5">
      <t>ミ</t>
    </rPh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</si>
  <si>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</si>
  <si>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東D→西A</t>
    <rPh sb="0" eb="1">
      <t>ヒガシ</t>
    </rPh>
    <rPh sb="3" eb="4">
      <t>ニシ</t>
    </rPh>
    <phoneticPr fontId="2"/>
  </si>
  <si>
    <t>東A→南D</t>
    <rPh sb="0" eb="1">
      <t>ヒガシ</t>
    </rPh>
    <rPh sb="3" eb="4">
      <t>ミナミ</t>
    </rPh>
    <phoneticPr fontId="2"/>
  </si>
  <si>
    <t>川畑　豊勝</t>
    <rPh sb="0" eb="2">
      <t>カワハタ</t>
    </rPh>
    <rPh sb="3" eb="5">
      <t>トヨカツ</t>
    </rPh>
    <phoneticPr fontId="2"/>
  </si>
  <si>
    <t>中村　聡</t>
    <phoneticPr fontId="2"/>
  </si>
  <si>
    <t>七崎　之利</t>
    <rPh sb="0" eb="2">
      <t>ナナサキ</t>
    </rPh>
    <rPh sb="3" eb="4">
      <t>ノ</t>
    </rPh>
    <rPh sb="4" eb="5">
      <t>リ</t>
    </rPh>
    <phoneticPr fontId="2"/>
  </si>
  <si>
    <t>小栁Dr</t>
    <rPh sb="0" eb="2">
      <t>コヤナギ</t>
    </rPh>
    <phoneticPr fontId="2"/>
  </si>
  <si>
    <t>柞木田Dr</t>
    <rPh sb="0" eb="1">
      <t>ザク</t>
    </rPh>
    <rPh sb="1" eb="3">
      <t>キダ</t>
    </rPh>
    <phoneticPr fontId="2"/>
  </si>
  <si>
    <t>戸田　紀男</t>
  </si>
  <si>
    <t>森田　清助</t>
    <phoneticPr fontId="2"/>
  </si>
  <si>
    <t>東A→西B</t>
    <rPh sb="0" eb="1">
      <t>ヒガシ</t>
    </rPh>
    <rPh sb="3" eb="4">
      <t>ニシ</t>
    </rPh>
    <phoneticPr fontId="2"/>
  </si>
  <si>
    <t>山崎　アヤ</t>
    <phoneticPr fontId="2"/>
  </si>
  <si>
    <t>熊谷　良幸</t>
    <phoneticPr fontId="2"/>
  </si>
  <si>
    <t>東C→南A</t>
    <rPh sb="0" eb="1">
      <t>ヒガシ</t>
    </rPh>
    <rPh sb="3" eb="4">
      <t>ミナミ</t>
    </rPh>
    <phoneticPr fontId="2"/>
  </si>
  <si>
    <t>戸田　紀夫</t>
    <rPh sb="0" eb="2">
      <t>トダ</t>
    </rPh>
    <rPh sb="3" eb="5">
      <t>ノリオ</t>
    </rPh>
    <phoneticPr fontId="2"/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</si>
  <si>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</si>
  <si>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大村　アイ</t>
    <rPh sb="0" eb="2">
      <t>オオムラ</t>
    </rPh>
    <phoneticPr fontId="2"/>
  </si>
  <si>
    <t>解除</t>
    <rPh sb="0" eb="2">
      <t>カイジョ</t>
    </rPh>
    <phoneticPr fontId="2"/>
  </si>
  <si>
    <t>古川　とし</t>
    <phoneticPr fontId="2"/>
  </si>
  <si>
    <t>東C→南C</t>
    <rPh sb="0" eb="1">
      <t>ヒガシ</t>
    </rPh>
    <rPh sb="3" eb="4">
      <t>ミナミ</t>
    </rPh>
    <phoneticPr fontId="2"/>
  </si>
  <si>
    <t xml:space="preserve"> 達中　勝子</t>
    <phoneticPr fontId="2"/>
  </si>
  <si>
    <t>新山　ヤシヱ</t>
    <phoneticPr fontId="2"/>
  </si>
  <si>
    <t>寺澤　武彦</t>
    <phoneticPr fontId="2"/>
  </si>
  <si>
    <t>中村　満</t>
    <phoneticPr fontId="2"/>
  </si>
  <si>
    <t>稲津　花江</t>
    <phoneticPr fontId="2"/>
  </si>
  <si>
    <t>東C→南C</t>
    <rPh sb="0" eb="1">
      <t>ヒガシ</t>
    </rPh>
    <rPh sb="3" eb="4">
      <t>ミナミ</t>
    </rPh>
    <phoneticPr fontId="2"/>
  </si>
  <si>
    <t>澤口　利香</t>
    <phoneticPr fontId="2"/>
  </si>
  <si>
    <t>分枝　弘</t>
    <phoneticPr fontId="2"/>
  </si>
  <si>
    <t>東C→南D</t>
    <rPh sb="0" eb="1">
      <t>ヒガシ</t>
    </rPh>
    <rPh sb="3" eb="4">
      <t>ミナミ</t>
    </rPh>
    <phoneticPr fontId="2"/>
  </si>
  <si>
    <t>髙橋　生悦</t>
    <phoneticPr fontId="2"/>
  </si>
  <si>
    <t>武部　道夫</t>
    <phoneticPr fontId="2"/>
  </si>
  <si>
    <t>西野　純子</t>
    <phoneticPr fontId="2"/>
  </si>
  <si>
    <t>藤原　絵瑠久</t>
    <phoneticPr fontId="2"/>
  </si>
  <si>
    <t>東C</t>
    <phoneticPr fontId="2"/>
  </si>
  <si>
    <t>東A→西A</t>
    <rPh sb="3" eb="4">
      <t>ニシ</t>
    </rPh>
    <phoneticPr fontId="2"/>
  </si>
  <si>
    <t>村田　明子</t>
    <phoneticPr fontId="2"/>
  </si>
  <si>
    <t>中居　トワ</t>
    <phoneticPr fontId="2"/>
  </si>
  <si>
    <t>若沢 理子</t>
    <phoneticPr fontId="2"/>
  </si>
  <si>
    <t>北→東A</t>
    <rPh sb="0" eb="1">
      <t>キタ</t>
    </rPh>
    <rPh sb="2" eb="3">
      <t>ヒガシ</t>
    </rPh>
    <phoneticPr fontId="2"/>
  </si>
  <si>
    <t>柳田 由美子</t>
    <phoneticPr fontId="2"/>
  </si>
  <si>
    <t>東B→北</t>
    <rPh sb="3" eb="4">
      <t>キタ</t>
    </rPh>
    <phoneticPr fontId="2"/>
  </si>
  <si>
    <t>西澤　良見</t>
    <phoneticPr fontId="2"/>
  </si>
  <si>
    <t>東A→南A</t>
    <rPh sb="0" eb="1">
      <t>ヒガシ</t>
    </rPh>
    <rPh sb="3" eb="4">
      <t>ミナミ</t>
    </rPh>
    <phoneticPr fontId="2"/>
  </si>
  <si>
    <t>下野　キヨ</t>
    <phoneticPr fontId="2"/>
  </si>
  <si>
    <t>西B</t>
    <phoneticPr fontId="2"/>
  </si>
  <si>
    <t>柞木田</t>
    <rPh sb="0" eb="1">
      <t>サク</t>
    </rPh>
    <rPh sb="1" eb="3">
      <t>キダ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</si>
</sst>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2" fillId="0" borderId="139" xfId="0" applyFont="1" applyFill="1" applyBorder="1" applyAlignment="1" applyProtection="1">
      <alignment horizontal="center" vertical="center"/>
      <protection locked="0"/>
    </xf>
    <xf numFmtId="0" fontId="2" fillId="0" borderId="66" xfId="0" applyFont="1" applyFill="1" applyBorder="1" applyAlignment="1" applyProtection="1">
      <alignment horizontal="center" vertical="center"/>
      <protection locked="0"/>
    </xf>
    <xf numFmtId="0" fontId="2" fillId="0" borderId="76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91" t="s">
        <v>87</v>
      </c>
      <c r="AI1" s="292"/>
      <c r="AJ1" s="292"/>
      <c r="AK1" s="402"/>
      <c r="AL1" s="291" t="s">
        <v>125</v>
      </c>
      <c r="AM1" s="292"/>
      <c r="AN1" s="292"/>
      <c r="AO1" s="402"/>
      <c r="AP1" s="291" t="s">
        <v>126</v>
      </c>
      <c r="AQ1" s="292"/>
      <c r="AR1" s="292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8"/>
      <c r="AI2" s="289"/>
      <c r="AJ2" s="289"/>
      <c r="AK2" s="294"/>
      <c r="AL2" s="288"/>
      <c r="AM2" s="289"/>
      <c r="AN2" s="289"/>
      <c r="AO2" s="294"/>
      <c r="AP2" s="288"/>
      <c r="AQ2" s="289"/>
      <c r="AR2" s="289"/>
      <c r="AS2" s="294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</v>
      </c>
      <c r="Q3" s="414"/>
      <c r="R3" s="414"/>
      <c r="S3" s="416" t="s">
        <v>151</v>
      </c>
      <c r="T3" s="416" t="str">
        <f>曜日!D3</f>
        <v>土</v>
      </c>
      <c r="U3" s="416" t="s">
        <v>43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251"/>
      <c r="AI3" s="252"/>
      <c r="AJ3" s="252"/>
      <c r="AK3" s="253"/>
      <c r="AL3" s="251"/>
      <c r="AM3" s="252"/>
      <c r="AN3" s="252"/>
      <c r="AO3" s="253"/>
      <c r="AP3" s="251"/>
      <c r="AQ3" s="252"/>
      <c r="AR3" s="252"/>
      <c r="AS3" s="253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3" t="s">
        <v>155</v>
      </c>
      <c r="B5" s="274"/>
      <c r="C5" s="275"/>
      <c r="D5" s="388" t="s">
        <v>130</v>
      </c>
      <c r="E5" s="389"/>
      <c r="F5" s="389"/>
      <c r="G5" s="389"/>
      <c r="H5" s="389"/>
      <c r="I5" s="389"/>
      <c r="J5" s="420"/>
      <c r="K5" s="450" t="s">
        <v>65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232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153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242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132</v>
      </c>
      <c r="E7" s="389"/>
      <c r="F7" s="389"/>
      <c r="G7" s="389"/>
      <c r="H7" s="389"/>
      <c r="I7" s="389"/>
      <c r="J7" s="390"/>
      <c r="K7" s="394" t="s">
        <v>133</v>
      </c>
      <c r="L7" s="392"/>
      <c r="M7" s="392"/>
      <c r="N7" s="392"/>
      <c r="O7" s="392"/>
      <c r="P7" s="393"/>
      <c r="Q7" s="394" t="s">
        <v>134</v>
      </c>
      <c r="R7" s="392"/>
      <c r="S7" s="392"/>
      <c r="T7" s="392"/>
      <c r="U7" s="392"/>
      <c r="V7" s="393"/>
      <c r="W7" s="394" t="s">
        <v>135</v>
      </c>
      <c r="X7" s="392"/>
      <c r="Y7" s="392"/>
      <c r="Z7" s="392"/>
      <c r="AA7" s="392"/>
      <c r="AB7" s="393"/>
      <c r="AC7" s="394" t="s">
        <v>136</v>
      </c>
      <c r="AD7" s="392"/>
      <c r="AE7" s="392"/>
      <c r="AF7" s="392"/>
      <c r="AG7" s="392"/>
      <c r="AH7" s="393"/>
      <c r="AI7" s="394" t="s">
        <v>85</v>
      </c>
      <c r="AJ7" s="392"/>
      <c r="AK7" s="392"/>
      <c r="AL7" s="392"/>
      <c r="AM7" s="392"/>
      <c r="AN7" s="393"/>
      <c r="AO7" s="443" t="s">
        <v>56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137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138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139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154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100</v>
      </c>
      <c r="G14" s="392"/>
      <c r="H14" s="392"/>
      <c r="I14" s="392"/>
      <c r="J14" s="392"/>
      <c r="K14" s="392"/>
      <c r="L14" s="392"/>
      <c r="M14" s="393"/>
      <c r="N14" s="394" t="s">
        <v>132</v>
      </c>
      <c r="O14" s="392"/>
      <c r="P14" s="392"/>
      <c r="Q14" s="392"/>
      <c r="R14" s="392"/>
      <c r="S14" s="393"/>
      <c r="T14" s="382" t="s">
        <v>140</v>
      </c>
      <c r="U14" s="360"/>
      <c r="V14" s="360"/>
      <c r="W14" s="360"/>
      <c r="X14" s="361"/>
      <c r="Y14" s="394" t="s">
        <v>101</v>
      </c>
      <c r="Z14" s="392"/>
      <c r="AA14" s="392"/>
      <c r="AB14" s="392"/>
      <c r="AC14" s="393"/>
      <c r="AD14" s="394" t="s">
        <v>141</v>
      </c>
      <c r="AE14" s="392"/>
      <c r="AF14" s="392"/>
      <c r="AG14" s="392"/>
      <c r="AH14" s="392"/>
      <c r="AI14" s="392"/>
      <c r="AJ14" s="394" t="s">
        <v>142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29</v>
      </c>
      <c r="E15" s="397"/>
      <c r="F15" s="400"/>
      <c r="G15" s="401"/>
      <c r="H15" s="401"/>
      <c r="I15" s="401"/>
      <c r="J15" s="401"/>
      <c r="K15" s="401"/>
      <c r="L15" s="363" t="s">
        <v>152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152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9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152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9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152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9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152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9" ht="13.5" customHeight="1">
      <c r="A20" s="304"/>
      <c r="B20" s="305"/>
      <c r="C20" s="306"/>
      <c r="D20" s="396" t="s">
        <v>143</v>
      </c>
      <c r="E20" s="397"/>
      <c r="F20" s="400"/>
      <c r="G20" s="401"/>
      <c r="H20" s="401"/>
      <c r="I20" s="401"/>
      <c r="J20" s="401"/>
      <c r="K20" s="401"/>
      <c r="L20" s="363" t="s">
        <v>152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9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152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9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152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9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152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9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152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9" ht="13.5" customHeight="1">
      <c r="A25" s="304"/>
      <c r="B25" s="305"/>
      <c r="C25" s="306"/>
      <c r="D25" s="471" t="s">
        <v>224</v>
      </c>
      <c r="E25" s="472"/>
      <c r="F25" s="362"/>
      <c r="G25" s="363"/>
      <c r="H25" s="363"/>
      <c r="I25" s="363"/>
      <c r="J25" s="363"/>
      <c r="K25" s="363"/>
      <c r="L25" s="363" t="s">
        <v>152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9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152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9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152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9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152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9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152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9" s="94" customFormat="1" ht="13.5" customHeight="1">
      <c r="A30" s="273" t="s">
        <v>144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140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145</v>
      </c>
      <c r="T30" s="360"/>
      <c r="U30" s="360"/>
      <c r="V30" s="360"/>
      <c r="W30" s="361"/>
      <c r="X30" s="382" t="s">
        <v>146</v>
      </c>
      <c r="Y30" s="360"/>
      <c r="Z30" s="360"/>
      <c r="AA30" s="360"/>
      <c r="AB30" s="361"/>
      <c r="AC30" s="360" t="s">
        <v>147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1"/>
    </row>
    <row r="31" spans="1:49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479"/>
      <c r="AP31" s="479"/>
      <c r="AQ31" s="479"/>
      <c r="AR31" s="479"/>
      <c r="AS31" s="480"/>
      <c r="AW31" s="202"/>
    </row>
    <row r="32" spans="1:49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6" t="s">
        <v>238</v>
      </c>
      <c r="AD32" s="387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477"/>
      <c r="AP32" s="477"/>
      <c r="AQ32" s="477"/>
      <c r="AR32" s="477"/>
      <c r="AS32" s="478"/>
      <c r="AW32" s="202"/>
    </row>
    <row r="33" spans="1:49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6" t="s">
        <v>238</v>
      </c>
      <c r="AD33" s="387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477"/>
      <c r="AP33" s="477"/>
      <c r="AQ33" s="477"/>
      <c r="AR33" s="477"/>
      <c r="AS33" s="478"/>
      <c r="AW33" s="202"/>
    </row>
    <row r="34" spans="1:49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6" t="s">
        <v>238</v>
      </c>
      <c r="AD34" s="387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477"/>
      <c r="AP34" s="477"/>
      <c r="AQ34" s="477"/>
      <c r="AR34" s="477"/>
      <c r="AS34" s="478"/>
      <c r="AW34" s="202"/>
    </row>
    <row r="35" spans="1:49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6" t="s">
        <v>238</v>
      </c>
      <c r="AD35" s="387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477"/>
      <c r="AP35" s="477"/>
      <c r="AQ35" s="477"/>
      <c r="AR35" s="477"/>
      <c r="AS35" s="478"/>
      <c r="AW35" s="202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152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6" t="s">
        <v>239</v>
      </c>
      <c r="AD36" s="38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7"/>
      <c r="AP36" s="477"/>
      <c r="AQ36" s="477"/>
      <c r="AR36" s="477"/>
      <c r="AS36" s="478"/>
      <c r="AW36" s="202"/>
    </row>
    <row r="37" spans="1:49" s="101" customFormat="1">
      <c r="A37" s="304"/>
      <c r="B37" s="305"/>
      <c r="C37" s="306"/>
      <c r="D37" s="365"/>
      <c r="E37" s="250"/>
      <c r="F37" s="250"/>
      <c r="G37" s="250"/>
      <c r="H37" s="250"/>
      <c r="I37" s="367" t="s">
        <v>152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6" t="s">
        <v>239</v>
      </c>
      <c r="AD37" s="38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7"/>
      <c r="AP37" s="477"/>
      <c r="AQ37" s="477"/>
      <c r="AR37" s="477"/>
      <c r="AS37" s="478"/>
      <c r="AW37" s="202"/>
    </row>
    <row r="38" spans="1:49">
      <c r="A38" s="304"/>
      <c r="B38" s="305"/>
      <c r="C38" s="306"/>
      <c r="D38" s="365"/>
      <c r="E38" s="250"/>
      <c r="F38" s="250"/>
      <c r="G38" s="250"/>
      <c r="H38" s="250"/>
      <c r="I38" s="367" t="s">
        <v>152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6" t="s">
        <v>239</v>
      </c>
      <c r="AD38" s="38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7"/>
      <c r="AP38" s="477"/>
      <c r="AQ38" s="477"/>
      <c r="AR38" s="477"/>
      <c r="AS38" s="478"/>
      <c r="AW38" s="202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152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6" t="s">
        <v>239</v>
      </c>
      <c r="AD39" s="38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7"/>
      <c r="AP39" s="477"/>
      <c r="AQ39" s="477"/>
      <c r="AR39" s="477"/>
      <c r="AS39" s="478"/>
      <c r="AW39" s="202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152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6" t="s">
        <v>239</v>
      </c>
      <c r="AD40" s="38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7"/>
      <c r="AP40" s="496"/>
      <c r="AQ40" s="496"/>
      <c r="AR40" s="496"/>
      <c r="AS40" s="497"/>
      <c r="AW40" s="201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152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6" t="s">
        <v>239</v>
      </c>
      <c r="AD41" s="38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7"/>
      <c r="AP41" s="496"/>
      <c r="AQ41" s="496"/>
      <c r="AR41" s="496"/>
      <c r="AS41" s="497"/>
      <c r="AW41" s="201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152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6" t="s">
        <v>239</v>
      </c>
      <c r="AD42" s="38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7"/>
      <c r="AP42" s="496"/>
      <c r="AQ42" s="496"/>
      <c r="AR42" s="496"/>
      <c r="AS42" s="497"/>
      <c r="AW42" s="201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152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6" t="s">
        <v>239</v>
      </c>
      <c r="AD43" s="38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7"/>
      <c r="AP43" s="496"/>
      <c r="AQ43" s="496"/>
      <c r="AR43" s="496"/>
      <c r="AS43" s="497"/>
      <c r="AW43" s="201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152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6" t="s">
        <v>239</v>
      </c>
      <c r="AD44" s="38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7"/>
      <c r="AP44" s="496"/>
      <c r="AQ44" s="496"/>
      <c r="AR44" s="496"/>
      <c r="AS44" s="497"/>
      <c r="AW44" s="201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152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6" t="s">
        <v>239</v>
      </c>
      <c r="AD45" s="38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8"/>
      <c r="AP45" s="499"/>
      <c r="AQ45" s="499"/>
      <c r="AR45" s="499"/>
      <c r="AS45" s="500"/>
      <c r="AW45" s="201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</v>
      </c>
      <c r="Q3" s="414"/>
      <c r="R3" s="414"/>
      <c r="S3" s="416" t="s">
        <v>151</v>
      </c>
      <c r="T3" s="416" t="str">
        <f>曜日!D4</f>
        <v>日</v>
      </c>
      <c r="U3" s="416" t="s">
        <v>31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29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23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92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301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290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299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300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29</v>
      </c>
      <c r="AJ9" s="434"/>
      <c r="AK9" s="434"/>
      <c r="AL9" s="434">
        <f>N9+T9+Z9+AF9</f>
        <v>25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90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302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307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305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306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39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308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0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25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25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30</v>
      </c>
      <c r="AG10" s="395"/>
      <c r="AH10" s="395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2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2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32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90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309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316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294</v>
      </c>
      <c r="U16" s="367"/>
      <c r="V16" s="367"/>
      <c r="W16" s="367"/>
      <c r="X16" s="368"/>
      <c r="Y16" s="369" t="s">
        <v>304</v>
      </c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312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314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 t="s">
        <v>315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40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1</v>
      </c>
      <c r="O9" s="395"/>
      <c r="P9" s="395"/>
      <c r="Q9" s="395">
        <v>3</v>
      </c>
      <c r="R9" s="395"/>
      <c r="S9" s="395"/>
      <c r="T9" s="395">
        <v>12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30</v>
      </c>
      <c r="AJ9" s="434"/>
      <c r="AK9" s="434"/>
      <c r="AL9" s="434">
        <f>N9+T9+Z9+AF9</f>
        <v>26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30</v>
      </c>
      <c r="AG10" s="395"/>
      <c r="AH10" s="395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30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 t="s">
        <v>320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290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 ht="13.5" customHeight="1">
      <c r="A20" s="304"/>
      <c r="B20" s="305"/>
      <c r="C20" s="306"/>
      <c r="D20" s="396" t="s">
        <v>267</v>
      </c>
      <c r="E20" s="397"/>
      <c r="F20" s="400" t="s">
        <v>317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258</v>
      </c>
      <c r="O20" s="363"/>
      <c r="P20" s="363"/>
      <c r="Q20" s="363"/>
      <c r="R20" s="363"/>
      <c r="S20" s="364"/>
      <c r="T20" s="362" t="s">
        <v>321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287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318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321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319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4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322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11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25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31</v>
      </c>
      <c r="AG10" s="434"/>
      <c r="AH10" s="434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29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90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46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323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324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325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294</v>
      </c>
      <c r="U21" s="367"/>
      <c r="V21" s="367"/>
      <c r="W21" s="367"/>
      <c r="X21" s="368"/>
      <c r="Y21" s="369" t="s">
        <v>304</v>
      </c>
      <c r="Z21" s="367"/>
      <c r="AA21" s="367"/>
      <c r="AB21" s="367"/>
      <c r="AC21" s="368"/>
      <c r="AD21" s="369" t="s">
        <v>331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326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362" t="s">
        <v>328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327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290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329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4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5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24</v>
      </c>
      <c r="AD10" s="434"/>
      <c r="AE10" s="434"/>
      <c r="AF10" s="434">
        <v>31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337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339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338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297</v>
      </c>
      <c r="U21" s="367"/>
      <c r="V21" s="367"/>
      <c r="W21" s="367"/>
      <c r="X21" s="368"/>
      <c r="Y21" s="369" t="s">
        <v>304</v>
      </c>
      <c r="Z21" s="367"/>
      <c r="AA21" s="367"/>
      <c r="AB21" s="367"/>
      <c r="AC21" s="368"/>
      <c r="AD21" s="369" t="s">
        <v>340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298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292</v>
      </c>
      <c r="T35" s="377"/>
      <c r="U35" s="377"/>
      <c r="V35" s="377"/>
      <c r="W35" s="378"/>
      <c r="X35" s="383" t="s">
        <v>292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 t="s">
        <v>332</v>
      </c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333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291</v>
      </c>
      <c r="Q36" s="367"/>
      <c r="R36" s="367"/>
      <c r="S36" s="376" t="s">
        <v>334</v>
      </c>
      <c r="T36" s="377"/>
      <c r="U36" s="377"/>
      <c r="V36" s="377"/>
      <c r="W36" s="378"/>
      <c r="X36" s="383" t="s">
        <v>335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9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 t="s">
        <v>336</v>
      </c>
      <c r="AP36" s="477"/>
      <c r="AQ36" s="477"/>
      <c r="AR36" s="477"/>
      <c r="AS36" s="478"/>
    </row>
    <row r="37" spans="1:49">
      <c r="A37" s="304"/>
      <c r="B37" s="305"/>
      <c r="C37" s="306"/>
      <c r="D37" s="365" t="s">
        <v>311</v>
      </c>
      <c r="E37" s="250"/>
      <c r="F37" s="250"/>
      <c r="G37" s="250"/>
      <c r="H37" s="250"/>
      <c r="I37" s="367" t="s">
        <v>266</v>
      </c>
      <c r="J37" s="368"/>
      <c r="K37" s="362" t="s">
        <v>286</v>
      </c>
      <c r="L37" s="363"/>
      <c r="M37" s="363"/>
      <c r="N37" s="363"/>
      <c r="O37" s="364"/>
      <c r="P37" s="369" t="s">
        <v>313</v>
      </c>
      <c r="Q37" s="367"/>
      <c r="R37" s="367"/>
      <c r="S37" s="376" t="s">
        <v>295</v>
      </c>
      <c r="T37" s="377"/>
      <c r="U37" s="377"/>
      <c r="V37" s="377"/>
      <c r="W37" s="378"/>
      <c r="X37" s="383" t="s">
        <v>295</v>
      </c>
      <c r="Y37" s="384"/>
      <c r="Z37" s="384"/>
      <c r="AA37" s="384"/>
      <c r="AB37" s="385"/>
      <c r="AC37" s="383" t="s">
        <v>238</v>
      </c>
      <c r="AD37" s="384"/>
      <c r="AE37" s="98">
        <v>4</v>
      </c>
      <c r="AF37" s="99" t="s">
        <v>273</v>
      </c>
      <c r="AG37" s="98">
        <v>1</v>
      </c>
      <c r="AH37" s="100" t="s">
        <v>234</v>
      </c>
      <c r="AI37" s="98">
        <v>6</v>
      </c>
      <c r="AJ37" s="227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6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24</v>
      </c>
      <c r="AD10" s="434"/>
      <c r="AE10" s="434"/>
      <c r="AF10" s="434">
        <v>31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93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515"/>
      <c r="Z16" s="516"/>
      <c r="AA16" s="516"/>
      <c r="AB16" s="516"/>
      <c r="AC16" s="517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512"/>
      <c r="Z19" s="513"/>
      <c r="AA19" s="513"/>
      <c r="AB19" s="513"/>
      <c r="AC19" s="514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2"/>
      <c r="Z20" s="363"/>
      <c r="AA20" s="363"/>
      <c r="AB20" s="363"/>
      <c r="AC20" s="364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515"/>
      <c r="Z25" s="516"/>
      <c r="AA25" s="516"/>
      <c r="AB25" s="516"/>
      <c r="AC25" s="517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2" zoomScaleNormal="100" zoomScaleSheetLayoutView="100" workbookViewId="0">
      <selection activeCell="AO36" sqref="AO36:AS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1</v>
      </c>
      <c r="O9" s="434"/>
      <c r="P9" s="434"/>
      <c r="Q9" s="434">
        <v>4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23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27</v>
      </c>
      <c r="L10" s="434"/>
      <c r="M10" s="434"/>
      <c r="N10" s="434">
        <v>14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24</v>
      </c>
      <c r="AD10" s="434"/>
      <c r="AE10" s="434"/>
      <c r="AF10" s="434">
        <v>32</v>
      </c>
      <c r="AG10" s="434"/>
      <c r="AH10" s="434"/>
      <c r="AI10" s="434">
        <f>K10+Q10+W10+AC10</f>
        <v>64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33</v>
      </c>
      <c r="L12" s="434"/>
      <c r="M12" s="434"/>
      <c r="N12" s="434">
        <f>N9+N10+N11</f>
        <v>15</v>
      </c>
      <c r="O12" s="434"/>
      <c r="P12" s="434"/>
      <c r="Q12" s="434">
        <f>Q9+Q10+Q11</f>
        <v>17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33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343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344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 t="s">
        <v>246</v>
      </c>
      <c r="Z16" s="367"/>
      <c r="AA16" s="367"/>
      <c r="AB16" s="367"/>
      <c r="AC16" s="368"/>
      <c r="AD16" s="369" t="s">
        <v>310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 t="s">
        <v>347</v>
      </c>
      <c r="G17" s="367"/>
      <c r="H17" s="367"/>
      <c r="I17" s="367"/>
      <c r="J17" s="367"/>
      <c r="K17" s="367"/>
      <c r="L17" s="367" t="s">
        <v>266</v>
      </c>
      <c r="M17" s="368"/>
      <c r="N17" s="369" t="s">
        <v>257</v>
      </c>
      <c r="O17" s="367"/>
      <c r="P17" s="367"/>
      <c r="Q17" s="367"/>
      <c r="R17" s="367"/>
      <c r="S17" s="368"/>
      <c r="T17" s="369" t="s">
        <v>290</v>
      </c>
      <c r="U17" s="367"/>
      <c r="V17" s="367"/>
      <c r="W17" s="367"/>
      <c r="X17" s="368"/>
      <c r="Y17" s="369" t="s">
        <v>246</v>
      </c>
      <c r="Z17" s="367"/>
      <c r="AA17" s="367"/>
      <c r="AB17" s="367"/>
      <c r="AC17" s="368"/>
      <c r="AD17" s="369" t="s">
        <v>310</v>
      </c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348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304</v>
      </c>
      <c r="Z20" s="367"/>
      <c r="AA20" s="367"/>
      <c r="AB20" s="367"/>
      <c r="AC20" s="368"/>
      <c r="AD20" s="362" t="s">
        <v>340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341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/>
      <c r="Z25" s="367"/>
      <c r="AA25" s="367"/>
      <c r="AB25" s="367"/>
      <c r="AC25" s="368"/>
      <c r="AD25" s="362" t="s">
        <v>342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345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297</v>
      </c>
      <c r="U26" s="367"/>
      <c r="V26" s="367"/>
      <c r="W26" s="367"/>
      <c r="X26" s="368"/>
      <c r="Y26" s="369"/>
      <c r="Z26" s="367"/>
      <c r="AA26" s="367"/>
      <c r="AB26" s="367"/>
      <c r="AC26" s="368"/>
      <c r="AD26" s="369" t="s">
        <v>346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1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23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26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31</v>
      </c>
      <c r="AG10" s="434"/>
      <c r="AH10" s="434"/>
      <c r="AI10" s="434">
        <f>K10+Q10+W10+AC10</f>
        <v>64</v>
      </c>
      <c r="AJ10" s="434"/>
      <c r="AK10" s="434"/>
      <c r="AL10" s="434">
        <f>N10+T10+Z10+AF10</f>
        <v>66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31</v>
      </c>
      <c r="L12" s="434"/>
      <c r="M12" s="434"/>
      <c r="N12" s="434">
        <f>N9+N10+N11</f>
        <v>17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32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351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 t="s">
        <v>355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348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287</v>
      </c>
      <c r="AE16" s="367"/>
      <c r="AF16" s="367"/>
      <c r="AG16" s="367"/>
      <c r="AH16" s="367"/>
      <c r="AI16" s="367"/>
      <c r="AJ16" s="369" t="s">
        <v>356</v>
      </c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352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357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349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290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 t="s">
        <v>350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353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303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354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291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362" t="s">
        <v>294</v>
      </c>
      <c r="L35" s="363"/>
      <c r="M35" s="363"/>
      <c r="N35" s="363"/>
      <c r="O35" s="364"/>
      <c r="P35" s="369" t="s">
        <v>291</v>
      </c>
      <c r="Q35" s="367"/>
      <c r="R35" s="367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27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311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313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295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6</v>
      </c>
      <c r="AJ36" s="227" t="s">
        <v>233</v>
      </c>
      <c r="AK36" s="207"/>
      <c r="AL36" s="216" t="s">
        <v>274</v>
      </c>
      <c r="AM36" s="216"/>
      <c r="AN36" s="208" t="s">
        <v>275</v>
      </c>
      <c r="AO36" s="477" t="s">
        <v>358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25" zoomScaleNormal="100" zoomScaleSheetLayoutView="100" workbookViewId="0">
      <selection activeCell="D36" sqref="D36:H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1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23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25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363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 t="s">
        <v>364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359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294</v>
      </c>
      <c r="U20" s="363"/>
      <c r="V20" s="363"/>
      <c r="W20" s="363"/>
      <c r="X20" s="364"/>
      <c r="Y20" s="369" t="s">
        <v>304</v>
      </c>
      <c r="Z20" s="367"/>
      <c r="AA20" s="367"/>
      <c r="AB20" s="367"/>
      <c r="AC20" s="368"/>
      <c r="AD20" s="362" t="s">
        <v>291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365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303</v>
      </c>
      <c r="U21" s="367"/>
      <c r="V21" s="367"/>
      <c r="W21" s="367"/>
      <c r="X21" s="368"/>
      <c r="Y21" s="369" t="s">
        <v>246</v>
      </c>
      <c r="Z21" s="367"/>
      <c r="AA21" s="367"/>
      <c r="AB21" s="367"/>
      <c r="AC21" s="368"/>
      <c r="AD21" s="369" t="s">
        <v>339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 t="s">
        <v>366</v>
      </c>
      <c r="G22" s="367"/>
      <c r="H22" s="367"/>
      <c r="I22" s="367"/>
      <c r="J22" s="367"/>
      <c r="K22" s="367"/>
      <c r="L22" s="367" t="s">
        <v>266</v>
      </c>
      <c r="M22" s="368"/>
      <c r="N22" s="369" t="s">
        <v>257</v>
      </c>
      <c r="O22" s="367"/>
      <c r="P22" s="367"/>
      <c r="Q22" s="367"/>
      <c r="R22" s="367"/>
      <c r="S22" s="368"/>
      <c r="T22" s="369" t="s">
        <v>303</v>
      </c>
      <c r="U22" s="367"/>
      <c r="V22" s="367"/>
      <c r="W22" s="367"/>
      <c r="X22" s="368"/>
      <c r="Y22" s="369" t="s">
        <v>246</v>
      </c>
      <c r="Z22" s="367"/>
      <c r="AA22" s="367"/>
      <c r="AB22" s="367"/>
      <c r="AC22" s="368"/>
      <c r="AD22" s="369" t="s">
        <v>313</v>
      </c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7" t="s">
        <v>358</v>
      </c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518" t="s">
        <v>297</v>
      </c>
      <c r="L34" s="519"/>
      <c r="M34" s="519"/>
      <c r="N34" s="519"/>
      <c r="O34" s="520"/>
      <c r="P34" s="369" t="s">
        <v>291</v>
      </c>
      <c r="Q34" s="367"/>
      <c r="R34" s="368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333</v>
      </c>
      <c r="E35" s="250"/>
      <c r="F35" s="250"/>
      <c r="G35" s="250"/>
      <c r="H35" s="250"/>
      <c r="I35" s="367" t="s">
        <v>266</v>
      </c>
      <c r="J35" s="368"/>
      <c r="K35" s="518" t="s">
        <v>294</v>
      </c>
      <c r="L35" s="519"/>
      <c r="M35" s="519"/>
      <c r="N35" s="519"/>
      <c r="O35" s="520"/>
      <c r="P35" s="369" t="s">
        <v>291</v>
      </c>
      <c r="Q35" s="367"/>
      <c r="R35" s="368"/>
      <c r="S35" s="376" t="s">
        <v>334</v>
      </c>
      <c r="T35" s="377"/>
      <c r="U35" s="377"/>
      <c r="V35" s="377"/>
      <c r="W35" s="378"/>
      <c r="X35" s="383" t="s">
        <v>335</v>
      </c>
      <c r="Y35" s="384"/>
      <c r="Z35" s="384"/>
      <c r="AA35" s="384"/>
      <c r="AB35" s="385"/>
      <c r="AC35" s="383" t="s">
        <v>238</v>
      </c>
      <c r="AD35" s="384"/>
      <c r="AE35" s="98">
        <v>4</v>
      </c>
      <c r="AF35" s="99" t="s">
        <v>273</v>
      </c>
      <c r="AG35" s="98">
        <v>1</v>
      </c>
      <c r="AH35" s="100" t="s">
        <v>234</v>
      </c>
      <c r="AI35" s="98">
        <v>9</v>
      </c>
      <c r="AJ35" s="231" t="s">
        <v>233</v>
      </c>
      <c r="AK35" s="207"/>
      <c r="AL35" s="216" t="s">
        <v>274</v>
      </c>
      <c r="AM35" s="216"/>
      <c r="AN35" s="208" t="s">
        <v>275</v>
      </c>
      <c r="AO35" s="477" t="s">
        <v>358</v>
      </c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360</v>
      </c>
      <c r="E36" s="250"/>
      <c r="F36" s="250"/>
      <c r="G36" s="250"/>
      <c r="H36" s="250"/>
      <c r="I36" s="367" t="s">
        <v>266</v>
      </c>
      <c r="J36" s="368"/>
      <c r="K36" s="362" t="s">
        <v>286</v>
      </c>
      <c r="L36" s="363"/>
      <c r="M36" s="363"/>
      <c r="N36" s="363"/>
      <c r="O36" s="364"/>
      <c r="P36" s="369" t="s">
        <v>310</v>
      </c>
      <c r="Q36" s="367"/>
      <c r="R36" s="367"/>
      <c r="S36" s="376" t="s">
        <v>295</v>
      </c>
      <c r="T36" s="377"/>
      <c r="U36" s="377"/>
      <c r="V36" s="377"/>
      <c r="W36" s="378"/>
      <c r="X36" s="383" t="s">
        <v>361</v>
      </c>
      <c r="Y36" s="384"/>
      <c r="Z36" s="384"/>
      <c r="AA36" s="384"/>
      <c r="AB36" s="385"/>
      <c r="AC36" s="383" t="s">
        <v>238</v>
      </c>
      <c r="AD36" s="384"/>
      <c r="AE36" s="98">
        <v>4</v>
      </c>
      <c r="AF36" s="99" t="s">
        <v>273</v>
      </c>
      <c r="AG36" s="98">
        <v>1</v>
      </c>
      <c r="AH36" s="100" t="s">
        <v>234</v>
      </c>
      <c r="AI36" s="98">
        <v>13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7" t="s">
        <v>362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25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31</v>
      </c>
      <c r="AJ9" s="434"/>
      <c r="AK9" s="434"/>
      <c r="AL9" s="434">
        <f>N9+T9+Z9+AF9</f>
        <v>24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25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18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367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 t="s">
        <v>244</v>
      </c>
      <c r="Z15" s="363"/>
      <c r="AA15" s="363"/>
      <c r="AB15" s="363"/>
      <c r="AC15" s="364"/>
      <c r="AD15" s="362" t="s">
        <v>287</v>
      </c>
      <c r="AE15" s="363"/>
      <c r="AF15" s="363"/>
      <c r="AG15" s="363"/>
      <c r="AH15" s="363"/>
      <c r="AI15" s="363"/>
      <c r="AJ15" s="362" t="s">
        <v>368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3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11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322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186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25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63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32</v>
      </c>
      <c r="L12" s="434"/>
      <c r="M12" s="434"/>
      <c r="N12" s="434">
        <f>N9+N10+N11</f>
        <v>18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97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50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186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369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390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294</v>
      </c>
      <c r="U16" s="367"/>
      <c r="V16" s="367"/>
      <c r="W16" s="367"/>
      <c r="X16" s="368"/>
      <c r="Y16" s="369" t="s">
        <v>304</v>
      </c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389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3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12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185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31</v>
      </c>
      <c r="L12" s="434"/>
      <c r="M12" s="434"/>
      <c r="N12" s="434">
        <f>N9+N10+N11</f>
        <v>18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49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185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370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313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25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4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32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15</v>
      </c>
      <c r="O10" s="434"/>
      <c r="P10" s="434"/>
      <c r="Q10" s="434">
        <v>13</v>
      </c>
      <c r="R10" s="434"/>
      <c r="S10" s="434"/>
      <c r="T10" s="434">
        <v>19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362" t="s">
        <v>371</v>
      </c>
      <c r="G20" s="363"/>
      <c r="H20" s="363"/>
      <c r="I20" s="363"/>
      <c r="J20" s="363"/>
      <c r="K20" s="363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331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374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375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291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372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362" t="s">
        <v>373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1" zoomScale="90" zoomScaleNormal="90" zoomScaleSheetLayoutView="90" workbookViewId="0">
      <selection activeCell="AG46" sqref="AG46:AP4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14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4</v>
      </c>
      <c r="R9" s="434"/>
      <c r="S9" s="434"/>
      <c r="T9" s="434">
        <v>9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32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16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25</v>
      </c>
      <c r="AD10" s="434"/>
      <c r="AE10" s="434"/>
      <c r="AF10" s="434">
        <v>30</v>
      </c>
      <c r="AG10" s="434"/>
      <c r="AH10" s="434"/>
      <c r="AI10" s="434">
        <f>K10+Q10+W10+AC10</f>
        <v>61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18</v>
      </c>
      <c r="O12" s="434"/>
      <c r="P12" s="434"/>
      <c r="Q12" s="434">
        <f>Q9+Q10+Q11</f>
        <v>17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31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89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376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377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340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15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6</v>
      </c>
      <c r="L9" s="434"/>
      <c r="M9" s="434"/>
      <c r="N9" s="434">
        <v>2</v>
      </c>
      <c r="O9" s="434"/>
      <c r="P9" s="434"/>
      <c r="Q9" s="434">
        <v>5</v>
      </c>
      <c r="R9" s="434"/>
      <c r="S9" s="434"/>
      <c r="T9" s="434">
        <v>8</v>
      </c>
      <c r="U9" s="434"/>
      <c r="V9" s="434"/>
      <c r="W9" s="434">
        <v>22</v>
      </c>
      <c r="X9" s="434"/>
      <c r="Y9" s="434"/>
      <c r="Z9" s="434">
        <v>12</v>
      </c>
      <c r="AA9" s="434"/>
      <c r="AB9" s="434"/>
      <c r="AC9" s="434">
        <v>0</v>
      </c>
      <c r="AD9" s="434"/>
      <c r="AE9" s="434"/>
      <c r="AF9" s="434">
        <v>1</v>
      </c>
      <c r="AG9" s="434"/>
      <c r="AH9" s="434"/>
      <c r="AI9" s="434">
        <f>K9+Q9+W9+AC9</f>
        <v>33</v>
      </c>
      <c r="AJ9" s="434"/>
      <c r="AK9" s="434"/>
      <c r="AL9" s="434">
        <f>N9+T9+Z9+AF9</f>
        <v>23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17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1</v>
      </c>
      <c r="AA10" s="434"/>
      <c r="AB10" s="434"/>
      <c r="AC10" s="434">
        <v>26</v>
      </c>
      <c r="AD10" s="434"/>
      <c r="AE10" s="434"/>
      <c r="AF10" s="434">
        <v>29</v>
      </c>
      <c r="AG10" s="434"/>
      <c r="AH10" s="434"/>
      <c r="AI10" s="434">
        <f>K10+Q10+W10+AC10</f>
        <v>62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0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19</v>
      </c>
      <c r="O12" s="434"/>
      <c r="P12" s="434"/>
      <c r="Q12" s="434">
        <f>Q9+Q10+Q11</f>
        <v>18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49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380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383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291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 t="s">
        <v>384</v>
      </c>
      <c r="G17" s="367"/>
      <c r="H17" s="367"/>
      <c r="I17" s="367"/>
      <c r="J17" s="367"/>
      <c r="K17" s="367"/>
      <c r="L17" s="367" t="s">
        <v>266</v>
      </c>
      <c r="M17" s="368"/>
      <c r="N17" s="369" t="s">
        <v>257</v>
      </c>
      <c r="O17" s="367"/>
      <c r="P17" s="367"/>
      <c r="Q17" s="367"/>
      <c r="R17" s="367"/>
      <c r="S17" s="368"/>
      <c r="T17" s="369" t="s">
        <v>303</v>
      </c>
      <c r="U17" s="367"/>
      <c r="V17" s="367"/>
      <c r="W17" s="367"/>
      <c r="X17" s="368"/>
      <c r="Y17" s="369" t="s">
        <v>246</v>
      </c>
      <c r="Z17" s="367"/>
      <c r="AA17" s="367"/>
      <c r="AB17" s="367"/>
      <c r="AC17" s="368"/>
      <c r="AD17" s="369" t="s">
        <v>291</v>
      </c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378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291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379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294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340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381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521" t="s">
        <v>382</v>
      </c>
      <c r="AE25" s="522"/>
      <c r="AF25" s="522"/>
      <c r="AG25" s="522"/>
      <c r="AH25" s="522"/>
      <c r="AI25" s="523"/>
      <c r="AJ25" s="362" t="s">
        <v>391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385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256</v>
      </c>
      <c r="O26" s="367"/>
      <c r="P26" s="367"/>
      <c r="Q26" s="367"/>
      <c r="R26" s="367"/>
      <c r="S26" s="368"/>
      <c r="T26" s="369" t="s">
        <v>294</v>
      </c>
      <c r="U26" s="367"/>
      <c r="V26" s="367"/>
      <c r="W26" s="367"/>
      <c r="X26" s="368"/>
      <c r="Y26" s="369" t="s">
        <v>304</v>
      </c>
      <c r="Z26" s="367"/>
      <c r="AA26" s="367"/>
      <c r="AB26" s="367"/>
      <c r="AC26" s="368"/>
      <c r="AD26" s="369" t="s">
        <v>386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 t="s">
        <v>388</v>
      </c>
      <c r="G27" s="367"/>
      <c r="H27" s="367"/>
      <c r="I27" s="367"/>
      <c r="J27" s="367"/>
      <c r="K27" s="367"/>
      <c r="L27" s="367" t="s">
        <v>266</v>
      </c>
      <c r="M27" s="368"/>
      <c r="N27" s="369" t="s">
        <v>257</v>
      </c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 t="s">
        <v>246</v>
      </c>
      <c r="Z27" s="367"/>
      <c r="AA27" s="367"/>
      <c r="AB27" s="367"/>
      <c r="AC27" s="368"/>
      <c r="AD27" s="369" t="s">
        <v>387</v>
      </c>
      <c r="AE27" s="367"/>
      <c r="AF27" s="367"/>
      <c r="AG27" s="367"/>
      <c r="AH27" s="367"/>
      <c r="AI27" s="368"/>
      <c r="AJ27" s="369" t="s">
        <v>392</v>
      </c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518" t="s">
        <v>297</v>
      </c>
      <c r="L33" s="519"/>
      <c r="M33" s="519"/>
      <c r="N33" s="519"/>
      <c r="O33" s="520"/>
      <c r="P33" s="369" t="s">
        <v>291</v>
      </c>
      <c r="Q33" s="367"/>
      <c r="R33" s="368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353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314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16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2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23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27</v>
      </c>
      <c r="AD10" s="395"/>
      <c r="AE10" s="395"/>
      <c r="AF10" s="395">
        <v>28</v>
      </c>
      <c r="AG10" s="395"/>
      <c r="AH10" s="395"/>
      <c r="AI10" s="434">
        <f>K10+Q10+W10+AC10</f>
        <v>62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27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396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339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394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304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395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397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297</v>
      </c>
      <c r="U26" s="367"/>
      <c r="V26" s="367"/>
      <c r="W26" s="367"/>
      <c r="X26" s="368"/>
      <c r="Y26" s="369" t="s">
        <v>304</v>
      </c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398</v>
      </c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393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17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2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23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17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28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399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339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393</v>
      </c>
      <c r="E34" s="250"/>
      <c r="F34" s="250"/>
      <c r="G34" s="250"/>
      <c r="H34" s="250"/>
      <c r="I34" s="367" t="s">
        <v>266</v>
      </c>
      <c r="J34" s="368"/>
      <c r="K34" s="362" t="s">
        <v>286</v>
      </c>
      <c r="L34" s="363"/>
      <c r="M34" s="363"/>
      <c r="N34" s="363"/>
      <c r="O34" s="364"/>
      <c r="P34" s="369" t="s">
        <v>310</v>
      </c>
      <c r="Q34" s="367"/>
      <c r="R34" s="367"/>
      <c r="S34" s="376" t="s">
        <v>295</v>
      </c>
      <c r="T34" s="377"/>
      <c r="U34" s="377"/>
      <c r="V34" s="377"/>
      <c r="W34" s="378"/>
      <c r="X34" s="383" t="s">
        <v>295</v>
      </c>
      <c r="Y34" s="384"/>
      <c r="Z34" s="384"/>
      <c r="AA34" s="384"/>
      <c r="AB34" s="385"/>
      <c r="AC34" s="383" t="s">
        <v>238</v>
      </c>
      <c r="AD34" s="384"/>
      <c r="AE34" s="98">
        <v>4</v>
      </c>
      <c r="AF34" s="99" t="s">
        <v>273</v>
      </c>
      <c r="AG34" s="98">
        <v>1</v>
      </c>
      <c r="AH34" s="100" t="s">
        <v>234</v>
      </c>
      <c r="AI34" s="98">
        <v>13</v>
      </c>
      <c r="AJ34" s="234" t="s">
        <v>233</v>
      </c>
      <c r="AK34" s="207"/>
      <c r="AL34" s="216" t="s">
        <v>274</v>
      </c>
      <c r="AM34" s="216"/>
      <c r="AN34" s="208" t="s">
        <v>275</v>
      </c>
      <c r="AO34" s="477" t="s">
        <v>402</v>
      </c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K42" sqref="K42:O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18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322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322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28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400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294</v>
      </c>
      <c r="U15" s="363"/>
      <c r="V15" s="363"/>
      <c r="W15" s="363"/>
      <c r="X15" s="364"/>
      <c r="Y15" s="362"/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401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290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3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3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3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19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28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29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87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20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5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33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29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405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291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403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303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404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21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34</v>
      </c>
      <c r="AJ9" s="434"/>
      <c r="AK9" s="434"/>
      <c r="AL9" s="434">
        <f>N9+T9+Z9+AF9</f>
        <v>24</v>
      </c>
      <c r="AM9" s="434"/>
      <c r="AN9" s="434"/>
      <c r="AO9" s="452">
        <f>AI13</f>
        <v>183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25</v>
      </c>
      <c r="AD10" s="395"/>
      <c r="AE10" s="395"/>
      <c r="AF10" s="395">
        <v>29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55</v>
      </c>
      <c r="AD13" s="438"/>
      <c r="AE13" s="438"/>
      <c r="AF13" s="438"/>
      <c r="AG13" s="438"/>
      <c r="AH13" s="438"/>
      <c r="AI13" s="438">
        <f>AI12+AL12</f>
        <v>183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407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297</v>
      </c>
      <c r="U15" s="363"/>
      <c r="V15" s="363"/>
      <c r="W15" s="363"/>
      <c r="X15" s="364"/>
      <c r="Y15" s="362" t="s">
        <v>304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411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291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406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330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408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303</v>
      </c>
      <c r="U21" s="367"/>
      <c r="V21" s="367"/>
      <c r="W21" s="367"/>
      <c r="X21" s="368"/>
      <c r="Y21" s="369" t="s">
        <v>246</v>
      </c>
      <c r="Z21" s="367"/>
      <c r="AA21" s="367"/>
      <c r="AB21" s="367"/>
      <c r="AC21" s="368"/>
      <c r="AD21" s="369" t="s">
        <v>330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409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303</v>
      </c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410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N17" sqref="N17: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22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283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3</v>
      </c>
      <c r="O9" s="395"/>
      <c r="P9" s="395"/>
      <c r="Q9" s="395">
        <v>6</v>
      </c>
      <c r="R9" s="395"/>
      <c r="S9" s="395"/>
      <c r="T9" s="395">
        <v>8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1</v>
      </c>
      <c r="AG9" s="395"/>
      <c r="AH9" s="395"/>
      <c r="AI9" s="434">
        <f>K9+Q9+W9+AC9</f>
        <v>34</v>
      </c>
      <c r="AJ9" s="434"/>
      <c r="AK9" s="434"/>
      <c r="AL9" s="434">
        <f>N9+T9+Z9+AF9</f>
        <v>24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22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18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26</v>
      </c>
      <c r="AD10" s="395"/>
      <c r="AE10" s="395"/>
      <c r="AF10" s="395">
        <v>29</v>
      </c>
      <c r="AG10" s="395"/>
      <c r="AH10" s="395"/>
      <c r="AI10" s="434">
        <f>K10+Q10+W10+AC10</f>
        <v>61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19</v>
      </c>
      <c r="O12" s="434"/>
      <c r="P12" s="434"/>
      <c r="Q12" s="434">
        <f>Q9+Q10+Q11</f>
        <v>19</v>
      </c>
      <c r="R12" s="434"/>
      <c r="S12" s="434"/>
      <c r="T12" s="434">
        <f>SUM(T9:V11)</f>
        <v>26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26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96</v>
      </c>
      <c r="AJ12" s="434"/>
      <c r="AK12" s="434"/>
      <c r="AL12" s="434">
        <f>SUM(N12+T12+Z12+AF12)</f>
        <v>88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48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56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414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303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310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412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413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topLeftCell="A10" zoomScaleNormal="100" zoomScaleSheetLayoutView="100" workbookViewId="0">
      <selection activeCell="AG46" sqref="AG46:AP4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23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283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283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283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 t="s">
        <v>283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6</v>
      </c>
      <c r="L9" s="395"/>
      <c r="M9" s="395"/>
      <c r="N9" s="395">
        <v>2</v>
      </c>
      <c r="O9" s="395"/>
      <c r="P9" s="395"/>
      <c r="Q9" s="395">
        <v>6</v>
      </c>
      <c r="R9" s="395"/>
      <c r="S9" s="395"/>
      <c r="T9" s="395">
        <v>9</v>
      </c>
      <c r="U9" s="395"/>
      <c r="V9" s="395"/>
      <c r="W9" s="395">
        <v>22</v>
      </c>
      <c r="X9" s="395"/>
      <c r="Y9" s="395"/>
      <c r="Z9" s="395">
        <v>12</v>
      </c>
      <c r="AA9" s="395"/>
      <c r="AB9" s="395"/>
      <c r="AC9" s="395">
        <v>0</v>
      </c>
      <c r="AD9" s="395"/>
      <c r="AE9" s="395"/>
      <c r="AF9" s="395">
        <v>2</v>
      </c>
      <c r="AG9" s="395"/>
      <c r="AH9" s="395"/>
      <c r="AI9" s="434">
        <f>K9+Q9+W9+AC9</f>
        <v>34</v>
      </c>
      <c r="AJ9" s="434"/>
      <c r="AK9" s="434"/>
      <c r="AL9" s="434">
        <f>N9+T9+Z9+AF9</f>
        <v>25</v>
      </c>
      <c r="AM9" s="434"/>
      <c r="AN9" s="434"/>
      <c r="AO9" s="452">
        <f>AI13</f>
        <v>181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20</v>
      </c>
      <c r="L10" s="395"/>
      <c r="M10" s="395"/>
      <c r="N10" s="395">
        <v>16</v>
      </c>
      <c r="O10" s="395"/>
      <c r="P10" s="395"/>
      <c r="Q10" s="395">
        <v>13</v>
      </c>
      <c r="R10" s="395"/>
      <c r="S10" s="395"/>
      <c r="T10" s="395">
        <v>16</v>
      </c>
      <c r="U10" s="395"/>
      <c r="V10" s="395"/>
      <c r="W10" s="395">
        <v>0</v>
      </c>
      <c r="X10" s="395"/>
      <c r="Y10" s="395"/>
      <c r="Z10" s="395">
        <v>1</v>
      </c>
      <c r="AA10" s="395"/>
      <c r="AB10" s="395"/>
      <c r="AC10" s="395">
        <v>27</v>
      </c>
      <c r="AD10" s="395"/>
      <c r="AE10" s="395"/>
      <c r="AF10" s="395">
        <v>28</v>
      </c>
      <c r="AG10" s="395"/>
      <c r="AH10" s="395"/>
      <c r="AI10" s="434">
        <f>K10+Q10+W10+AC10</f>
        <v>60</v>
      </c>
      <c r="AJ10" s="434"/>
      <c r="AK10" s="434"/>
      <c r="AL10" s="434">
        <f>N10+T10+Z10+AF10</f>
        <v>61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0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27</v>
      </c>
      <c r="L12" s="434"/>
      <c r="M12" s="434"/>
      <c r="N12" s="434">
        <f>N9+N10+N11</f>
        <v>18</v>
      </c>
      <c r="O12" s="434"/>
      <c r="P12" s="434"/>
      <c r="Q12" s="434">
        <f>Q9+Q10+Q11</f>
        <v>19</v>
      </c>
      <c r="R12" s="434"/>
      <c r="S12" s="434"/>
      <c r="T12" s="434">
        <f>SUM(T9:V11)</f>
        <v>25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27</v>
      </c>
      <c r="AD12" s="434"/>
      <c r="AE12" s="434"/>
      <c r="AF12" s="434">
        <f>SUM(AF9:AH11)</f>
        <v>30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86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45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57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420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297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339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415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 t="s">
        <v>304</v>
      </c>
      <c r="Z20" s="367"/>
      <c r="AA20" s="367"/>
      <c r="AB20" s="367"/>
      <c r="AC20" s="368"/>
      <c r="AD20" s="362" t="s">
        <v>418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416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290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287</v>
      </c>
      <c r="AE21" s="367"/>
      <c r="AF21" s="367"/>
      <c r="AG21" s="367"/>
      <c r="AH21" s="367"/>
      <c r="AI21" s="367"/>
      <c r="AJ21" s="369" t="s">
        <v>430</v>
      </c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 t="s">
        <v>421</v>
      </c>
      <c r="G22" s="367"/>
      <c r="H22" s="367"/>
      <c r="I22" s="367"/>
      <c r="J22" s="367"/>
      <c r="K22" s="367"/>
      <c r="L22" s="367" t="s">
        <v>266</v>
      </c>
      <c r="M22" s="368"/>
      <c r="N22" s="369" t="s">
        <v>257</v>
      </c>
      <c r="O22" s="367"/>
      <c r="P22" s="367"/>
      <c r="Q22" s="367"/>
      <c r="R22" s="367"/>
      <c r="S22" s="368"/>
      <c r="T22" s="369" t="s">
        <v>290</v>
      </c>
      <c r="U22" s="367"/>
      <c r="V22" s="367"/>
      <c r="W22" s="367"/>
      <c r="X22" s="368"/>
      <c r="Y22" s="369" t="s">
        <v>246</v>
      </c>
      <c r="Z22" s="367"/>
      <c r="AA22" s="367"/>
      <c r="AB22" s="367"/>
      <c r="AC22" s="368"/>
      <c r="AD22" s="369" t="s">
        <v>330</v>
      </c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 t="s">
        <v>428</v>
      </c>
      <c r="G23" s="367"/>
      <c r="H23" s="367"/>
      <c r="I23" s="367"/>
      <c r="J23" s="367"/>
      <c r="K23" s="367"/>
      <c r="L23" s="367" t="s">
        <v>266</v>
      </c>
      <c r="M23" s="368"/>
      <c r="N23" s="369" t="s">
        <v>257</v>
      </c>
      <c r="O23" s="367"/>
      <c r="P23" s="367"/>
      <c r="Q23" s="367"/>
      <c r="R23" s="367"/>
      <c r="S23" s="368"/>
      <c r="T23" s="369" t="s">
        <v>297</v>
      </c>
      <c r="U23" s="367"/>
      <c r="V23" s="367"/>
      <c r="W23" s="367"/>
      <c r="X23" s="368"/>
      <c r="Y23" s="369" t="s">
        <v>246</v>
      </c>
      <c r="Z23" s="367"/>
      <c r="AA23" s="367"/>
      <c r="AB23" s="367"/>
      <c r="AC23" s="368"/>
      <c r="AD23" s="369" t="s">
        <v>429</v>
      </c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417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294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419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422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256</v>
      </c>
      <c r="O26" s="367"/>
      <c r="P26" s="367"/>
      <c r="Q26" s="367"/>
      <c r="R26" s="367"/>
      <c r="S26" s="368"/>
      <c r="T26" s="369" t="s">
        <v>294</v>
      </c>
      <c r="U26" s="367"/>
      <c r="V26" s="367"/>
      <c r="W26" s="367"/>
      <c r="X26" s="368"/>
      <c r="Y26" s="369" t="s">
        <v>244</v>
      </c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423</v>
      </c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 t="s">
        <v>424</v>
      </c>
      <c r="G27" s="367"/>
      <c r="H27" s="367"/>
      <c r="I27" s="367"/>
      <c r="J27" s="367"/>
      <c r="K27" s="367"/>
      <c r="L27" s="367" t="s">
        <v>266</v>
      </c>
      <c r="M27" s="368"/>
      <c r="N27" s="369" t="s">
        <v>256</v>
      </c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 t="s">
        <v>244</v>
      </c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 t="s">
        <v>425</v>
      </c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 t="s">
        <v>426</v>
      </c>
      <c r="G28" s="367"/>
      <c r="H28" s="367"/>
      <c r="I28" s="367"/>
      <c r="J28" s="367"/>
      <c r="K28" s="367"/>
      <c r="L28" s="367" t="s">
        <v>266</v>
      </c>
      <c r="M28" s="368"/>
      <c r="N28" s="369" t="s">
        <v>257</v>
      </c>
      <c r="O28" s="367"/>
      <c r="P28" s="367"/>
      <c r="Q28" s="367"/>
      <c r="R28" s="367"/>
      <c r="S28" s="368"/>
      <c r="T28" s="369" t="s">
        <v>303</v>
      </c>
      <c r="U28" s="367"/>
      <c r="V28" s="367"/>
      <c r="W28" s="367"/>
      <c r="X28" s="368"/>
      <c r="Y28" s="369" t="s">
        <v>246</v>
      </c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 t="s">
        <v>427</v>
      </c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285</v>
      </c>
      <c r="E31" s="248"/>
      <c r="F31" s="248"/>
      <c r="G31" s="248"/>
      <c r="H31" s="248"/>
      <c r="I31" s="363" t="s">
        <v>266</v>
      </c>
      <c r="J31" s="364"/>
      <c r="K31" s="362" t="s">
        <v>286</v>
      </c>
      <c r="L31" s="363"/>
      <c r="M31" s="363"/>
      <c r="N31" s="363"/>
      <c r="O31" s="364"/>
      <c r="P31" s="362" t="s">
        <v>287</v>
      </c>
      <c r="Q31" s="363"/>
      <c r="R31" s="363"/>
      <c r="S31" s="482" t="s">
        <v>288</v>
      </c>
      <c r="T31" s="483"/>
      <c r="U31" s="483"/>
      <c r="V31" s="483"/>
      <c r="W31" s="484"/>
      <c r="X31" s="386" t="s">
        <v>288</v>
      </c>
      <c r="Y31" s="387"/>
      <c r="Z31" s="387"/>
      <c r="AA31" s="387"/>
      <c r="AB31" s="485"/>
      <c r="AC31" s="386" t="s">
        <v>238</v>
      </c>
      <c r="AD31" s="387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289</v>
      </c>
      <c r="E32" s="250"/>
      <c r="F32" s="250"/>
      <c r="G32" s="250"/>
      <c r="H32" s="250"/>
      <c r="I32" s="367" t="s">
        <v>266</v>
      </c>
      <c r="J32" s="368"/>
      <c r="K32" s="362" t="s">
        <v>290</v>
      </c>
      <c r="L32" s="363"/>
      <c r="M32" s="363"/>
      <c r="N32" s="363"/>
      <c r="O32" s="364"/>
      <c r="P32" s="369" t="s">
        <v>291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296</v>
      </c>
      <c r="E33" s="250"/>
      <c r="F33" s="250"/>
      <c r="G33" s="250"/>
      <c r="H33" s="250"/>
      <c r="I33" s="367" t="s">
        <v>266</v>
      </c>
      <c r="J33" s="368"/>
      <c r="K33" s="362" t="s">
        <v>297</v>
      </c>
      <c r="L33" s="363"/>
      <c r="M33" s="363"/>
      <c r="N33" s="363"/>
      <c r="O33" s="364"/>
      <c r="P33" s="369" t="s">
        <v>291</v>
      </c>
      <c r="Q33" s="367"/>
      <c r="R33" s="367"/>
      <c r="S33" s="376" t="s">
        <v>295</v>
      </c>
      <c r="T33" s="377"/>
      <c r="U33" s="377"/>
      <c r="V33" s="377"/>
      <c r="W33" s="378"/>
      <c r="X33" s="383" t="s">
        <v>295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12</v>
      </c>
      <c r="AH33" s="100" t="s">
        <v>234</v>
      </c>
      <c r="AI33" s="98">
        <v>16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24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25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U37" sqref="AU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26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令和4年</v>
      </c>
      <c r="I3" s="418"/>
      <c r="J3" s="418"/>
      <c r="K3" s="418"/>
      <c r="L3" s="418"/>
      <c r="M3" s="414" t="str">
        <f>曜日!C12</f>
        <v>1月</v>
      </c>
      <c r="N3" s="414"/>
      <c r="O3" s="414"/>
      <c r="P3" s="414" t="s">
        <v>27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279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3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42" sqref="C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229</v>
      </c>
      <c r="C2" s="524"/>
      <c r="D2" s="524"/>
      <c r="E2" s="2"/>
      <c r="F2" s="525" t="s">
        <v>41</v>
      </c>
      <c r="G2" s="525"/>
      <c r="H2" s="525"/>
    </row>
    <row r="3" spans="2:8">
      <c r="B3" t="s">
        <v>1</v>
      </c>
      <c r="C3" s="1" t="s">
        <v>32</v>
      </c>
      <c r="D3" t="s">
        <v>280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3" t="s">
        <v>234</v>
      </c>
      <c r="E5" s="4"/>
      <c r="F5" s="525"/>
      <c r="G5" s="525"/>
      <c r="H5" s="525"/>
    </row>
    <row r="6" spans="2:8">
      <c r="B6" t="s">
        <v>37</v>
      </c>
      <c r="C6" s="1" t="s">
        <v>32</v>
      </c>
      <c r="D6" s="223" t="s">
        <v>235</v>
      </c>
      <c r="E6" s="4"/>
      <c r="F6" s="525"/>
      <c r="G6" s="525"/>
      <c r="H6" s="525"/>
    </row>
    <row r="7" spans="2:8">
      <c r="B7" t="s">
        <v>38</v>
      </c>
      <c r="C7" s="1" t="s">
        <v>32</v>
      </c>
      <c r="D7" s="223" t="s">
        <v>236</v>
      </c>
      <c r="E7" s="4"/>
      <c r="F7" s="525"/>
      <c r="G7" s="525"/>
      <c r="H7" s="525"/>
    </row>
    <row r="8" spans="2:8">
      <c r="B8" t="s">
        <v>39</v>
      </c>
      <c r="C8" s="1" t="s">
        <v>32</v>
      </c>
      <c r="D8" s="223" t="s">
        <v>237</v>
      </c>
      <c r="E8" s="4"/>
      <c r="F8" s="525"/>
      <c r="G8" s="525"/>
      <c r="H8" s="525"/>
    </row>
    <row r="9" spans="2:8" ht="15.75" customHeight="1">
      <c r="B9" t="s">
        <v>40</v>
      </c>
      <c r="C9" s="1" t="s">
        <v>32</v>
      </c>
      <c r="D9" s="223" t="s">
        <v>281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230</v>
      </c>
      <c r="C11" s="524"/>
      <c r="D11" s="524"/>
      <c r="E11" s="4"/>
      <c r="F11" s="525" t="s">
        <v>42</v>
      </c>
      <c r="G11" s="525"/>
      <c r="H11" s="525"/>
    </row>
    <row r="12" spans="2:8">
      <c r="B12" t="s">
        <v>282</v>
      </c>
      <c r="C12" s="525" t="s">
        <v>240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令和4年</v>
      </c>
      <c r="B1" s="525"/>
      <c r="C1" s="81" t="str">
        <f>曜日!C12</f>
        <v>1月</v>
      </c>
      <c r="D1" s="525" t="s">
        <v>46</v>
      </c>
      <c r="E1" s="525"/>
      <c r="F1" s="137" t="s">
        <v>47</v>
      </c>
      <c r="G1" s="40" t="s">
        <v>163</v>
      </c>
      <c r="H1" s="40"/>
      <c r="I1" s="40" t="s">
        <v>48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49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50</v>
      </c>
      <c r="D4" s="50" t="s">
        <v>51</v>
      </c>
      <c r="E4" s="50" t="s">
        <v>52</v>
      </c>
      <c r="F4" s="51" t="s">
        <v>53</v>
      </c>
      <c r="G4" s="525" t="s">
        <v>54</v>
      </c>
      <c r="H4" s="525"/>
      <c r="I4" s="525"/>
      <c r="J4" s="525"/>
      <c r="K4" s="525"/>
    </row>
    <row r="5" spans="1:11" ht="14.25">
      <c r="A5" s="525" t="s">
        <v>47</v>
      </c>
      <c r="B5" s="525"/>
      <c r="C5" s="52" t="s">
        <v>55</v>
      </c>
      <c r="D5" s="53">
        <v>5</v>
      </c>
      <c r="E5" s="54">
        <v>0</v>
      </c>
      <c r="F5" s="53">
        <v>0</v>
      </c>
      <c r="G5" s="525" t="s">
        <v>278</v>
      </c>
      <c r="H5" s="525"/>
      <c r="I5" s="525"/>
      <c r="J5" s="525"/>
      <c r="K5" s="525"/>
    </row>
    <row r="6" spans="1:11" ht="17.25">
      <c r="A6" s="525" t="s">
        <v>56</v>
      </c>
      <c r="B6" s="52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5" t="s">
        <v>164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5" t="s">
        <v>65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232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66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6" t="s">
        <v>276</v>
      </c>
      <c r="B13" s="52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6" t="s">
        <v>277</v>
      </c>
      <c r="B14" s="52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56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68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69</v>
      </c>
      <c r="B22" s="525"/>
      <c r="C22" s="60" t="s">
        <v>70</v>
      </c>
      <c r="D22" s="525" t="s">
        <v>71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65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232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66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276</v>
      </c>
      <c r="B26" s="526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277</v>
      </c>
      <c r="B27" s="526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5" t="s">
        <v>72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69</v>
      </c>
      <c r="B30" s="525"/>
      <c r="C30" s="60" t="s">
        <v>70</v>
      </c>
      <c r="D30" s="525" t="s">
        <v>71</v>
      </c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65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232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66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6" t="s">
        <v>276</v>
      </c>
      <c r="B34" s="526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6" t="s">
        <v>277</v>
      </c>
      <c r="B35" s="526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5"/>
      <c r="B38" s="525"/>
      <c r="C38" s="69" t="s">
        <v>70</v>
      </c>
      <c r="D38" s="525" t="s">
        <v>73</v>
      </c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34</v>
      </c>
      <c r="B39" s="525"/>
      <c r="C39" s="70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525" t="s">
        <v>35</v>
      </c>
      <c r="B40" s="525"/>
      <c r="C40" s="71"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7.25">
      <c r="A41" s="525" t="s">
        <v>56</v>
      </c>
      <c r="B41" s="525"/>
      <c r="C41" s="113">
        <f>SUM(C39:C40)</f>
        <v>0</v>
      </c>
      <c r="D41" s="525"/>
      <c r="E41" s="525"/>
      <c r="F41" s="525"/>
      <c r="G41" s="525"/>
      <c r="H41" s="525"/>
      <c r="I41" s="525"/>
      <c r="J41" s="525"/>
      <c r="K41" s="52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5"/>
      <c r="B44" s="525"/>
      <c r="C44" s="75" t="s">
        <v>70</v>
      </c>
      <c r="D44" s="525" t="s">
        <v>75</v>
      </c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76</v>
      </c>
      <c r="B45" s="525"/>
      <c r="C45" s="76"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525" t="s">
        <v>77</v>
      </c>
      <c r="B46" s="525"/>
      <c r="C46" s="75">
        <v>0</v>
      </c>
      <c r="D46" s="525"/>
      <c r="E46" s="525"/>
      <c r="F46" s="525"/>
      <c r="G46" s="525"/>
      <c r="H46" s="525"/>
      <c r="I46" s="525"/>
      <c r="J46" s="525"/>
      <c r="K46" s="52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5"/>
      <c r="I1" s="525"/>
    </row>
    <row r="2" spans="1:9" ht="22.5" customHeight="1">
      <c r="A2" s="107" t="s">
        <v>160</v>
      </c>
      <c r="B2" s="525" t="s">
        <v>79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80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180</v>
      </c>
      <c r="B4" s="525" t="s">
        <v>188</v>
      </c>
      <c r="C4" s="525"/>
      <c r="D4" s="525"/>
      <c r="E4" s="139">
        <f>業務遂行状況!AI3</f>
        <v>1</v>
      </c>
      <c r="F4" s="140" t="s">
        <v>162</v>
      </c>
      <c r="G4" s="525"/>
      <c r="H4" s="525"/>
      <c r="I4" s="525"/>
    </row>
    <row r="5" spans="1:9" ht="22.5" customHeight="1">
      <c r="A5" s="525"/>
      <c r="B5" s="525" t="s">
        <v>189</v>
      </c>
      <c r="C5" s="525"/>
      <c r="D5" s="525"/>
      <c r="E5" s="139">
        <f>業務遂行状況!AI4</f>
        <v>31</v>
      </c>
      <c r="F5" s="140" t="s">
        <v>162</v>
      </c>
      <c r="G5" s="525"/>
      <c r="H5" s="525"/>
      <c r="I5" s="525"/>
    </row>
    <row r="6" spans="1:9" ht="22.5" customHeight="1">
      <c r="A6" s="525"/>
      <c r="B6" s="525" t="s">
        <v>190</v>
      </c>
      <c r="C6" s="525"/>
      <c r="D6" s="525"/>
      <c r="E6" s="139">
        <f>業務遂行状況!AI5</f>
        <v>1</v>
      </c>
      <c r="F6" s="140" t="s">
        <v>162</v>
      </c>
      <c r="G6" s="525"/>
      <c r="H6" s="525"/>
      <c r="I6" s="525"/>
    </row>
    <row r="7" spans="1:9" ht="22.5" customHeight="1">
      <c r="A7" s="525"/>
      <c r="B7" s="525" t="s">
        <v>191</v>
      </c>
      <c r="C7" s="525"/>
      <c r="D7" s="525"/>
      <c r="E7" s="139">
        <f>業務遂行状況!AI6</f>
        <v>0</v>
      </c>
      <c r="F7" s="140" t="s">
        <v>162</v>
      </c>
      <c r="G7" s="525"/>
      <c r="H7" s="525"/>
      <c r="I7" s="525"/>
    </row>
    <row r="8" spans="1:9" ht="22.5" customHeight="1">
      <c r="A8" s="525"/>
      <c r="B8" s="525" t="s">
        <v>177</v>
      </c>
      <c r="C8" s="525"/>
      <c r="D8" s="525"/>
      <c r="E8" s="139">
        <f>業務遂行状況!AI7</f>
        <v>60</v>
      </c>
      <c r="F8" s="140" t="s">
        <v>162</v>
      </c>
      <c r="G8" s="525"/>
      <c r="H8" s="525"/>
      <c r="I8" s="525"/>
    </row>
    <row r="9" spans="1:9" ht="22.5" customHeight="1">
      <c r="A9" s="525" t="s">
        <v>178</v>
      </c>
      <c r="B9" s="525" t="s">
        <v>192</v>
      </c>
      <c r="C9" s="525"/>
      <c r="D9" s="525"/>
      <c r="E9" s="139">
        <f>業務遂行状況!AI8</f>
        <v>0</v>
      </c>
      <c r="F9" s="140" t="s">
        <v>162</v>
      </c>
      <c r="G9" s="525"/>
      <c r="H9" s="525"/>
      <c r="I9" s="525"/>
    </row>
    <row r="10" spans="1:9" ht="22.5" customHeight="1">
      <c r="A10" s="525"/>
      <c r="B10" s="525" t="s">
        <v>197</v>
      </c>
      <c r="C10" s="525"/>
      <c r="D10" s="525"/>
      <c r="E10" s="139">
        <f>業務遂行状況!AI9</f>
        <v>1</v>
      </c>
      <c r="F10" s="140" t="s">
        <v>162</v>
      </c>
      <c r="G10" s="525"/>
      <c r="H10" s="525"/>
      <c r="I10" s="525"/>
    </row>
    <row r="11" spans="1:9" ht="22.5" customHeight="1">
      <c r="A11" s="525" t="s">
        <v>210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216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193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194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81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213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214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7" t="s">
        <v>231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215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209</v>
      </c>
      <c r="B22" s="525" t="s">
        <v>208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206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207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205</v>
      </c>
      <c r="B25" s="525" t="s">
        <v>202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203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201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204</v>
      </c>
      <c r="B28" s="525" t="s">
        <v>211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212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令和4年</v>
      </c>
      <c r="B1" s="525"/>
      <c r="C1" s="525"/>
      <c r="D1" s="525"/>
      <c r="E1" s="525" t="str">
        <f>曜日!C12</f>
        <v>1月</v>
      </c>
      <c r="F1" s="525"/>
      <c r="G1" s="525"/>
      <c r="H1" s="525"/>
      <c r="I1" s="525" t="s">
        <v>86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87</v>
      </c>
      <c r="AB1" s="525"/>
      <c r="AC1" s="525"/>
      <c r="AD1" s="525" t="s">
        <v>88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217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89</v>
      </c>
      <c r="B5" s="525"/>
      <c r="C5" s="525"/>
      <c r="D5" s="525"/>
      <c r="E5" s="525"/>
      <c r="F5" s="525"/>
      <c r="G5" s="525"/>
      <c r="H5" s="525"/>
      <c r="I5" s="525" t="s">
        <v>90</v>
      </c>
      <c r="J5" s="525"/>
      <c r="K5" s="525"/>
      <c r="L5" s="525"/>
      <c r="M5" s="525" t="s">
        <v>91</v>
      </c>
      <c r="N5" s="525"/>
      <c r="O5" s="525"/>
      <c r="P5" s="525"/>
      <c r="Q5" s="525" t="s">
        <v>92</v>
      </c>
      <c r="R5" s="525"/>
      <c r="S5" s="525"/>
      <c r="T5" s="525"/>
      <c r="U5" s="525" t="s">
        <v>93</v>
      </c>
      <c r="V5" s="525"/>
      <c r="W5" s="525"/>
      <c r="X5" s="525"/>
      <c r="Y5" s="525" t="s">
        <v>85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83</v>
      </c>
      <c r="J6" s="525"/>
      <c r="K6" s="525" t="s">
        <v>84</v>
      </c>
      <c r="L6" s="525"/>
      <c r="M6" s="525" t="s">
        <v>83</v>
      </c>
      <c r="N6" s="525"/>
      <c r="O6" s="525" t="s">
        <v>84</v>
      </c>
      <c r="P6" s="525"/>
      <c r="Q6" s="525" t="s">
        <v>83</v>
      </c>
      <c r="R6" s="525"/>
      <c r="S6" s="525" t="s">
        <v>84</v>
      </c>
      <c r="T6" s="525"/>
      <c r="U6" s="525" t="s">
        <v>83</v>
      </c>
      <c r="V6" s="525"/>
      <c r="W6" s="525" t="s">
        <v>84</v>
      </c>
      <c r="X6" s="525"/>
      <c r="Y6" s="525" t="s">
        <v>83</v>
      </c>
      <c r="Z6" s="525"/>
      <c r="AA6" s="525" t="s">
        <v>84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94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95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96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97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95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96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96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98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95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99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96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85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95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96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166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100</v>
      </c>
      <c r="D20" s="525"/>
      <c r="E20" s="525"/>
      <c r="F20" s="525"/>
      <c r="G20" s="525"/>
      <c r="H20" s="525" t="s">
        <v>101</v>
      </c>
      <c r="I20" s="525"/>
      <c r="J20" s="525"/>
      <c r="K20" s="525" t="s">
        <v>102</v>
      </c>
      <c r="L20" s="525"/>
      <c r="M20" s="525"/>
      <c r="N20" s="525" t="s">
        <v>103</v>
      </c>
      <c r="O20" s="525"/>
      <c r="P20" s="525" t="s">
        <v>104</v>
      </c>
      <c r="Q20" s="525"/>
      <c r="R20" s="525" t="s">
        <v>100</v>
      </c>
      <c r="S20" s="525"/>
      <c r="T20" s="525"/>
      <c r="U20" s="525"/>
      <c r="V20" s="525"/>
      <c r="W20" s="525" t="s">
        <v>101</v>
      </c>
      <c r="X20" s="525"/>
      <c r="Y20" s="525"/>
      <c r="Z20" s="525" t="s">
        <v>102</v>
      </c>
      <c r="AA20" s="525"/>
      <c r="AB20" s="525"/>
      <c r="AC20" s="525" t="s">
        <v>103</v>
      </c>
      <c r="AD20" s="525"/>
      <c r="AE20" s="525" t="s">
        <v>104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165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44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162</v>
      </c>
    </row>
    <row r="31" spans="1:35" s="126" customFormat="1" ht="13.5" customHeight="1">
      <c r="A31" s="525"/>
      <c r="B31" s="525"/>
      <c r="C31" s="525" t="s">
        <v>105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100</v>
      </c>
      <c r="D32" s="525"/>
      <c r="E32" s="525"/>
      <c r="F32" s="525"/>
      <c r="G32" s="525"/>
      <c r="H32" s="525" t="s">
        <v>101</v>
      </c>
      <c r="I32" s="525"/>
      <c r="J32" s="525"/>
      <c r="K32" s="525" t="s">
        <v>102</v>
      </c>
      <c r="L32" s="525"/>
      <c r="M32" s="525"/>
      <c r="N32" s="525" t="s">
        <v>106</v>
      </c>
      <c r="O32" s="525"/>
      <c r="P32" s="525"/>
      <c r="Q32" s="525"/>
      <c r="R32" s="525"/>
      <c r="S32" s="525"/>
      <c r="T32" s="525" t="s">
        <v>107</v>
      </c>
      <c r="U32" s="525"/>
      <c r="V32" s="525"/>
      <c r="W32" s="525"/>
      <c r="X32" s="525"/>
      <c r="Y32" s="525"/>
      <c r="Z32" s="525" t="s">
        <v>108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109</v>
      </c>
      <c r="O33" s="525"/>
      <c r="P33" s="525" t="s">
        <v>103</v>
      </c>
      <c r="Q33" s="525"/>
      <c r="R33" s="525" t="s">
        <v>104</v>
      </c>
      <c r="S33" s="525"/>
      <c r="T33" s="525" t="s">
        <v>109</v>
      </c>
      <c r="U33" s="525"/>
      <c r="V33" s="525" t="s">
        <v>103</v>
      </c>
      <c r="W33" s="525"/>
      <c r="X33" s="525" t="s">
        <v>104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167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169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162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168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162</v>
      </c>
    </row>
    <row r="59" spans="1:35" s="126" customFormat="1" ht="13.5" customHeight="1">
      <c r="A59" s="525"/>
      <c r="B59" s="525"/>
      <c r="C59" s="525" t="s">
        <v>110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111</v>
      </c>
      <c r="D60" s="525"/>
      <c r="E60" s="525"/>
      <c r="F60" s="525"/>
      <c r="G60" s="525"/>
      <c r="H60" s="525" t="s">
        <v>112</v>
      </c>
      <c r="I60" s="525"/>
      <c r="J60" s="525"/>
      <c r="K60" s="525" t="s">
        <v>113</v>
      </c>
      <c r="L60" s="525"/>
      <c r="M60" s="525"/>
      <c r="N60" s="525" t="s">
        <v>109</v>
      </c>
      <c r="O60" s="525"/>
      <c r="P60" s="525" t="s">
        <v>103</v>
      </c>
      <c r="Q60" s="525"/>
      <c r="R60" s="525" t="s">
        <v>104</v>
      </c>
      <c r="S60" s="525"/>
      <c r="T60" s="525" t="s">
        <v>108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170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44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162</v>
      </c>
    </row>
    <row r="66" spans="1:35" s="126" customFormat="1" ht="13.5" customHeight="1">
      <c r="A66" s="525"/>
      <c r="B66" s="525"/>
      <c r="C66" s="525" t="s">
        <v>114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100</v>
      </c>
      <c r="D67" s="525"/>
      <c r="E67" s="525"/>
      <c r="F67" s="525"/>
      <c r="G67" s="525"/>
      <c r="H67" s="525" t="s">
        <v>101</v>
      </c>
      <c r="I67" s="525"/>
      <c r="J67" s="525"/>
      <c r="K67" s="525" t="s">
        <v>102</v>
      </c>
      <c r="L67" s="525"/>
      <c r="M67" s="525"/>
      <c r="N67" s="525" t="s">
        <v>115</v>
      </c>
      <c r="O67" s="525"/>
      <c r="P67" s="525" t="s">
        <v>104</v>
      </c>
      <c r="Q67" s="525"/>
      <c r="R67" s="525" t="s">
        <v>116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171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44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162</v>
      </c>
    </row>
    <row r="88" spans="1:35" s="126" customFormat="1" ht="13.5" customHeight="1">
      <c r="A88" s="525"/>
      <c r="B88" s="525"/>
      <c r="C88" s="525" t="s">
        <v>117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100</v>
      </c>
      <c r="D89" s="525"/>
      <c r="E89" s="525"/>
      <c r="F89" s="525"/>
      <c r="G89" s="525"/>
      <c r="H89" s="525" t="s">
        <v>101</v>
      </c>
      <c r="I89" s="525"/>
      <c r="J89" s="525"/>
      <c r="K89" s="525" t="s">
        <v>102</v>
      </c>
      <c r="L89" s="525"/>
      <c r="M89" s="525"/>
      <c r="N89" s="525" t="s">
        <v>109</v>
      </c>
      <c r="O89" s="525"/>
      <c r="P89" s="525" t="s">
        <v>104</v>
      </c>
      <c r="Q89" s="525"/>
      <c r="R89" s="525" t="s">
        <v>100</v>
      </c>
      <c r="S89" s="525"/>
      <c r="T89" s="525"/>
      <c r="U89" s="525"/>
      <c r="V89" s="525"/>
      <c r="W89" s="525" t="s">
        <v>101</v>
      </c>
      <c r="X89" s="525"/>
      <c r="Y89" s="525"/>
      <c r="Z89" s="525" t="s">
        <v>102</v>
      </c>
      <c r="AA89" s="525"/>
      <c r="AB89" s="525"/>
      <c r="AC89" s="525" t="s">
        <v>118</v>
      </c>
      <c r="AD89" s="525"/>
      <c r="AE89" s="525" t="s">
        <v>104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172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44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162</v>
      </c>
    </row>
    <row r="95" spans="1:35" s="126" customFormat="1" ht="13.5" customHeight="1">
      <c r="A95" s="525"/>
      <c r="B95" s="525"/>
      <c r="C95" s="525" t="s">
        <v>119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100</v>
      </c>
      <c r="D96" s="525"/>
      <c r="E96" s="525"/>
      <c r="F96" s="525"/>
      <c r="G96" s="525"/>
      <c r="H96" s="525" t="s">
        <v>101</v>
      </c>
      <c r="I96" s="525"/>
      <c r="J96" s="525"/>
      <c r="K96" s="525" t="s">
        <v>102</v>
      </c>
      <c r="L96" s="525"/>
      <c r="M96" s="525"/>
      <c r="N96" s="525" t="s">
        <v>103</v>
      </c>
      <c r="O96" s="525"/>
      <c r="P96" s="525" t="s">
        <v>104</v>
      </c>
      <c r="Q96" s="525"/>
      <c r="R96" s="525" t="s">
        <v>100</v>
      </c>
      <c r="S96" s="525"/>
      <c r="T96" s="525"/>
      <c r="U96" s="525"/>
      <c r="V96" s="525"/>
      <c r="W96" s="525" t="s">
        <v>101</v>
      </c>
      <c r="X96" s="525"/>
      <c r="Y96" s="525"/>
      <c r="Z96" s="525" t="s">
        <v>102</v>
      </c>
      <c r="AA96" s="525"/>
      <c r="AB96" s="525"/>
      <c r="AC96" s="525" t="s">
        <v>103</v>
      </c>
      <c r="AD96" s="525"/>
      <c r="AE96" s="525" t="s">
        <v>104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173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44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162</v>
      </c>
    </row>
    <row r="102" spans="1:35" s="126" customFormat="1" ht="13.5" customHeight="1">
      <c r="A102" s="525"/>
      <c r="B102" s="525"/>
      <c r="C102" s="525" t="s">
        <v>120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100</v>
      </c>
      <c r="D103" s="525"/>
      <c r="E103" s="525"/>
      <c r="F103" s="525"/>
      <c r="G103" s="525"/>
      <c r="H103" s="525" t="s">
        <v>101</v>
      </c>
      <c r="I103" s="525"/>
      <c r="J103" s="525"/>
      <c r="K103" s="525" t="s">
        <v>102</v>
      </c>
      <c r="L103" s="525"/>
      <c r="M103" s="525"/>
      <c r="N103" s="525" t="s">
        <v>103</v>
      </c>
      <c r="O103" s="525"/>
      <c r="P103" s="525" t="s">
        <v>104</v>
      </c>
      <c r="Q103" s="525"/>
      <c r="R103" s="525" t="s">
        <v>100</v>
      </c>
      <c r="S103" s="525"/>
      <c r="T103" s="525"/>
      <c r="U103" s="525"/>
      <c r="V103" s="525"/>
      <c r="W103" s="525" t="s">
        <v>101</v>
      </c>
      <c r="X103" s="525"/>
      <c r="Y103" s="525"/>
      <c r="Z103" s="525" t="s">
        <v>102</v>
      </c>
      <c r="AA103" s="525"/>
      <c r="AB103" s="525"/>
      <c r="AC103" s="525" t="s">
        <v>103</v>
      </c>
      <c r="AD103" s="525"/>
      <c r="AE103" s="525" t="s">
        <v>104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174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44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162</v>
      </c>
    </row>
    <row r="109" spans="1:35" s="126" customFormat="1" ht="13.5" customHeight="1">
      <c r="A109" s="525"/>
      <c r="B109" s="525"/>
      <c r="C109" s="525" t="s">
        <v>121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100</v>
      </c>
      <c r="D110" s="525"/>
      <c r="E110" s="525"/>
      <c r="F110" s="525"/>
      <c r="G110" s="525"/>
      <c r="H110" s="525" t="s">
        <v>101</v>
      </c>
      <c r="I110" s="525"/>
      <c r="J110" s="525"/>
      <c r="K110" s="525" t="s">
        <v>102</v>
      </c>
      <c r="L110" s="525"/>
      <c r="M110" s="525"/>
      <c r="N110" s="525" t="s">
        <v>122</v>
      </c>
      <c r="O110" s="525"/>
      <c r="P110" s="525"/>
      <c r="Q110" s="525"/>
      <c r="R110" s="525" t="s">
        <v>123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175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44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57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午後半休、遅刻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午後半休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午後半休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午後半休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日勤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公休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公休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日勤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5" t="s">
        <v>195</v>
      </c>
      <c r="C10" s="52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5" t="s">
        <v>196</v>
      </c>
      <c r="C11" s="52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5" t="s">
        <v>179</v>
      </c>
      <c r="C12" s="52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5" t="s">
        <v>193</v>
      </c>
      <c r="C13" s="52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5" t="s">
        <v>194</v>
      </c>
      <c r="C14" s="52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218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2022-01-27T08:27:45Z</dcterms:modified>
</cp:coreProperties>
</file>