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firstSheet="16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I12" i="26" l="1"/>
  <c r="AI13" i="26" s="1"/>
  <c r="AO9" i="26" s="1"/>
  <c r="AF12" i="25"/>
  <c r="AC12" i="25"/>
  <c r="AC13" i="25" s="1"/>
  <c r="Z12" i="25"/>
  <c r="W12" i="25"/>
  <c r="W13" i="25" s="1"/>
  <c r="T12" i="25"/>
  <c r="Q12" i="25"/>
  <c r="N12" i="25"/>
  <c r="AL12" i="25" s="1"/>
  <c r="K12" i="25"/>
  <c r="K13" i="25" s="1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3" i="24" s="1"/>
  <c r="Q12" i="24"/>
  <c r="N12" i="24"/>
  <c r="K12" i="24"/>
  <c r="AL11" i="24"/>
  <c r="AI11" i="24"/>
  <c r="AL10" i="24"/>
  <c r="AI10" i="24"/>
  <c r="AL9" i="24"/>
  <c r="AI9" i="24"/>
  <c r="AF12" i="23"/>
  <c r="AC13" i="23" s="1"/>
  <c r="AC12" i="23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I9" i="22"/>
  <c r="AL9" i="22"/>
  <c r="AO9" i="22"/>
  <c r="AI10" i="22"/>
  <c r="AL10" i="22"/>
  <c r="AI11" i="22"/>
  <c r="AL11" i="22"/>
  <c r="AF12" i="22"/>
  <c r="AC12" i="22"/>
  <c r="AC13" i="22" s="1"/>
  <c r="Z12" i="22"/>
  <c r="W12" i="22"/>
  <c r="W13" i="22" s="1"/>
  <c r="T12" i="22"/>
  <c r="Q12" i="22"/>
  <c r="Q13" i="22" s="1"/>
  <c r="N12" i="22"/>
  <c r="AL12" i="22" s="1"/>
  <c r="K12" i="22"/>
  <c r="K13" i="22" s="1"/>
  <c r="Q13" i="25" l="1"/>
  <c r="AI12" i="25"/>
  <c r="AI13" i="25" s="1"/>
  <c r="AO9" i="25" s="1"/>
  <c r="AL12" i="24"/>
  <c r="K13" i="24"/>
  <c r="AI12" i="24"/>
  <c r="AI12" i="23"/>
  <c r="AI13" i="23" s="1"/>
  <c r="AO9" i="23" s="1"/>
  <c r="AI12" i="22"/>
  <c r="AI13" i="22" s="1"/>
  <c r="AI9" i="16"/>
  <c r="AL9" i="16"/>
  <c r="AO9" i="16"/>
  <c r="AI10" i="16"/>
  <c r="AL10" i="16"/>
  <c r="AI11" i="16"/>
  <c r="AL11" i="16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I13" i="24" l="1"/>
  <c r="AO9" i="24" s="1"/>
  <c r="AI12" i="16"/>
  <c r="AI13" i="16" s="1"/>
  <c r="AI12" i="15"/>
  <c r="AI13" i="15" s="1"/>
  <c r="AO9" i="15" s="1"/>
  <c r="K13" i="14"/>
  <c r="AI12" i="14"/>
  <c r="AI13" i="14" s="1"/>
  <c r="AO9" i="14" s="1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1"/>
  <c r="AC12" i="21"/>
  <c r="Z12" i="21"/>
  <c r="W12" i="21"/>
  <c r="T12" i="21"/>
  <c r="Q13" i="21" s="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2" i="20"/>
  <c r="N12" i="20"/>
  <c r="AL12" i="20" s="1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3"/>
  <c r="AC12" i="13"/>
  <c r="Z12" i="13"/>
  <c r="W12" i="13"/>
  <c r="W13" i="13" s="1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W13" i="21" l="1"/>
  <c r="AL12" i="21"/>
  <c r="AC13" i="21"/>
  <c r="Q13" i="20"/>
  <c r="AI12" i="20"/>
  <c r="AI13" i="20" s="1"/>
  <c r="AO9" i="20" s="1"/>
  <c r="K13" i="20"/>
  <c r="K13" i="19"/>
  <c r="AC13" i="19"/>
  <c r="Q13" i="19"/>
  <c r="AI12" i="18"/>
  <c r="K13" i="18"/>
  <c r="AL12" i="18"/>
  <c r="AI13" i="18" s="1"/>
  <c r="AO9" i="18" s="1"/>
  <c r="Q13" i="18"/>
  <c r="AC13" i="18"/>
  <c r="Q13" i="17"/>
  <c r="K13" i="17"/>
  <c r="W13" i="17"/>
  <c r="Q13" i="13"/>
  <c r="AC13" i="13"/>
  <c r="AL12" i="12"/>
  <c r="AC13" i="12"/>
  <c r="AI12" i="13"/>
  <c r="K13" i="13"/>
  <c r="AL12" i="13"/>
  <c r="Q13" i="12"/>
  <c r="K13" i="12"/>
  <c r="W13" i="12"/>
  <c r="AI12" i="1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1"/>
  <c r="AL12" i="19"/>
  <c r="AI13" i="19" s="1"/>
  <c r="AO9" i="19" s="1"/>
  <c r="AI12" i="17"/>
  <c r="AI13" i="17" s="1"/>
  <c r="AO9" i="17" s="1"/>
  <c r="AI12" i="12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13"/>
  <c r="AO9" i="13" s="1"/>
  <c r="AI13" i="12"/>
  <c r="AO9" i="12" s="1"/>
  <c r="AI13" i="1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<sst xmlns="http://schemas.openxmlformats.org/spreadsheetml/2006/main" count="8645" uniqueCount="340">
  <si>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</si>
  <si>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</si>
  <si>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</si>
  <si>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</si>
  <si>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</si>
  <si>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</si>
  <si>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</si>
  <si>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</si>
  <si>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</si>
  <si>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</si>
  <si>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</si>
  <si>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</si>
  <si>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</si>
  <si>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</si>
  <si>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</si>
  <si>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</si>
  <si>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</si>
  <si>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</si>
  <si>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</si>
  <si>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</si>
  <si>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</si>
  <si>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</si>
  <si>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</si>
  <si>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</si>
  <si>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</si>
  <si>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</si>
  <si>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</si>
  <si>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</si>
  <si>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</si>
  <si>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</si>
  <si>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</si>
  <si>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</si>
  <si>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</si>
  <si>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</si>
  <si>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</si>
  <si>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</si>
  <si>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</si>
  <si>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</si>
  <si>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</si>
  <si>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</si>
  <si>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</si>
  <si>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</si>
  <si>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</si>
  <si>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</si>
  <si>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</si>
  <si>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</si>
  <si>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</si>
  <si>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</si>
  <si>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</si>
  <si>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</si>
  <si>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</si>
  <si>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</si>
  <si>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</si>
  <si>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</si>
  <si>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</si>
  <si>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</si>
  <si>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</si>
  <si>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</si>
  <si>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</si>
  <si>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</si>
  <si>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</si>
  <si>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</si>
  <si>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</si>
  <si>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</si>
  <si>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</si>
  <si>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</si>
  <si>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</si>
  <si>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</si>
  <si>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</si>
  <si>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</si>
  <si>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</si>
  <si>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</si>
  <si>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</si>
  <si>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</si>
  <si>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</si>
  <si>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</si>
  <si>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</si>
  <si>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</si>
  <si>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</si>
  <si>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</si>
  <si>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</si>
  <si>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</si>
  <si>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</si>
  <si>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</si>
  <si>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</si>
  <si>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</si>
  <si>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</si>
  <si>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</si>
  <si>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</si>
  <si>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</si>
  <si>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</si>
  <si>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</si>
  <si>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</si>
  <si>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</si>
  <si>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</si>
  <si>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</si>
  <si>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</si>
  <si>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</si>
  <si>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</si>
  <si>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</si>
  <si>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</si>
  <si>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</si>
  <si>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</si>
  <si>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</si>
  <si>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</si>
  <si>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</si>
  <si>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</si>
  <si>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</si>
  <si>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</si>
  <si>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</si>
  <si>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</si>
  <si>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</si>
  <si>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</si>
  <si>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</si>
  <si>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</si>
  <si>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</si>
  <si>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</si>
  <si>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</si>
  <si>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</si>
  <si>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</si>
  <si>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</si>
  <si>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</si>
  <si>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</si>
  <si>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</si>
  <si>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</si>
  <si>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</si>
  <si>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</si>
  <si>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</si>
  <si>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</si>
  <si>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</si>
  <si>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</si>
  <si>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</si>
  <si>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</si>
  <si>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</si>
  <si>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</si>
  <si>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</si>
  <si>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</si>
  <si>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</si>
  <si>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</si>
  <si>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</si>
  <si>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</si>
  <si>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</si>
  <si>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</si>
  <si>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</si>
  <si>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</si>
  <si>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</si>
  <si>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</si>
  <si>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</si>
  <si>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</si>
  <si>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</si>
  <si>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</si>
  <si>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</si>
  <si>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</si>
  <si>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</si>
  <si>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</si>
  <si>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</si>
  <si>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</si>
  <si>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</si>
  <si>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</si>
  <si>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</si>
  <si>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</si>
  <si>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</si>
  <si>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</si>
  <si>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</si>
  <si>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</si>
  <si>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</si>
  <si>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</si>
  <si>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</si>
  <si>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</si>
  <si>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</si>
  <si>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</si>
  <si>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</si>
  <si>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</si>
  <si>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</si>
  <si>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</si>
  <si>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</si>
  <si>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</si>
  <si>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</si>
  <si>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</si>
  <si>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</si>
  <si>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</si>
  <si>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</si>
  <si>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</si>
  <si>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</si>
  <si>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</si>
  <si>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</si>
  <si>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</si>
  <si>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</si>
  <si>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</si>
  <si>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</si>
  <si>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</si>
  <si>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</si>
  <si>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</si>
  <si>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</si>
  <si>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</si>
  <si>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</si>
  <si>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</si>
  <si>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</si>
  <si>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</si>
  <si>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</si>
  <si>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</si>
  <si>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</si>
  <si>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</si>
  <si>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</si>
  <si>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</si>
  <si>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</si>
  <si>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</si>
  <si>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</si>
  <si>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</si>
  <si>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</si>
  <si>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</si>
  <si>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</si>
  <si>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</si>
  <si>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</si>
  <si>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</si>
  <si>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</si>
  <si>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</si>
  <si>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</si>
  <si>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</si>
  <si>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</si>
  <si>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</si>
  <si>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</si>
  <si>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</si>
  <si>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</si>
  <si>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</si>
  <si>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</si>
  <si>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</si>
  <si>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</si>
  <si>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</si>
  <si>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</si>
  <si>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</si>
  <si>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</si>
  <si>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</si>
  <si>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</si>
  <si>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</si>
  <si>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</si>
  <si>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</si>
  <si>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</si>
  <si>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</si>
  <si>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</si>
  <si>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</si>
  <si>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</si>
  <si>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</si>
  <si>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</si>
  <si>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</si>
  <si>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</si>
  <si>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</si>
  <si>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</si>
  <si>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</si>
  <si>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</si>
  <si>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</si>
  <si>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</si>
  <si>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</si>
  <si>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</si>
  <si>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</si>
  <si>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</si>
  <si>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</si>
  <si>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</si>
  <si>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</si>
  <si>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</si>
  <si>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</si>
  <si>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</si>
  <si>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</si>
  <si>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</si>
  <si>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</si>
  <si>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</si>
  <si>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</si>
  <si>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</si>
  <si>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</si>
  <si>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</si>
  <si>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</si>
  <si>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</si>
  <si>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</si>
  <si>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</si>
  <si>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</si>
  <si>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</si>
  <si>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</si>
  <si>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</si>
  <si>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</si>
  <si>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</si>
  <si>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</si>
  <si>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</si>
  <si>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</si>
  <si>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</si>
  <si>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</si>
  <si>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</si>
  <si>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</si>
  <si>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</si>
  <si>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</si>
  <si>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</si>
  <si>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</si>
  <si>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</si>
  <si>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</si>
  <si>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</si>
  <si>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</si>
  <si>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</si>
  <si>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</si>
  <si>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</si>
  <si>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</si>
  <si>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</si>
  <si>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</si>
  <si>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</si>
  <si>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</si>
  <si>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</si>
  <si>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</si>
  <si>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</si>
  <si>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</si>
  <si>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</si>
  <si>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</si>
  <si>
    <t>稲村　留吉</t>
    <rPh sb="0" eb="2">
      <t>イナムラ</t>
    </rPh>
    <rPh sb="3" eb="5">
      <t>トメキチ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</si>
  <si>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</si>
  <si>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</si>
  <si>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吉田　レイ子</t>
    <rPh sb="0" eb="2">
      <t>ヨシダ</t>
    </rPh>
    <rPh sb="5" eb="6">
      <t>コ</t>
    </rPh>
    <phoneticPr fontId="2"/>
  </si>
  <si>
    <t>東B→南B</t>
    <rPh sb="0" eb="1">
      <t>ヒガシ</t>
    </rPh>
    <rPh sb="3" eb="4">
      <t>ミナミ</t>
    </rPh>
    <phoneticPr fontId="2"/>
  </si>
  <si>
    <t>三輪　一浩</t>
    <rPh sb="0" eb="2">
      <t>ミワ</t>
    </rPh>
    <rPh sb="3" eb="5">
      <t>カズヒロ</t>
    </rPh>
    <phoneticPr fontId="2"/>
  </si>
  <si>
    <t>南B</t>
  </si>
  <si>
    <t>田中　トシヱ</t>
    <rPh sb="0" eb="2">
      <t>タナカ</t>
    </rPh>
    <phoneticPr fontId="2"/>
  </si>
  <si>
    <t>東C→南A</t>
    <rPh sb="0" eb="1">
      <t>ヒガシ</t>
    </rPh>
    <rPh sb="3" eb="4">
      <t>ミナミ</t>
    </rPh>
    <phoneticPr fontId="2"/>
  </si>
  <si>
    <t>飛鳥　サト</t>
    <rPh sb="0" eb="2">
      <t>アスカ</t>
    </rPh>
    <phoneticPr fontId="2"/>
  </si>
  <si>
    <t>坂上　典子</t>
    <rPh sb="0" eb="2">
      <t>サカガミ</t>
    </rPh>
    <rPh sb="3" eb="5">
      <t>ノリコ</t>
    </rPh>
    <phoneticPr fontId="2"/>
  </si>
  <si>
    <t>診察：馬渡Dr</t>
    <rPh sb="0" eb="2">
      <t>シンサツ</t>
    </rPh>
    <rPh sb="3" eb="5">
      <t>マワタリ</t>
    </rPh>
    <phoneticPr fontId="2"/>
  </si>
  <si>
    <t>袴田　将志</t>
  </si>
  <si>
    <t>村山　吾朗</t>
  </si>
  <si>
    <t>谷地　ツヨノ</t>
    <rPh sb="0" eb="2">
      <t>ヤチ</t>
    </rPh>
    <phoneticPr fontId="2"/>
  </si>
  <si>
    <t>東C→南C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</si>
  <si>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</si>
  <si>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南D</t>
  </si>
  <si>
    <t>尾下　モト</t>
    <phoneticPr fontId="2"/>
  </si>
  <si>
    <t>鎌田　隆子</t>
    <phoneticPr fontId="2"/>
  </si>
  <si>
    <t>：</t>
  </si>
  <si>
    <t>～</t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</si>
  <si>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</si>
  <si>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</si>
  <si>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山田　晃大</t>
    <phoneticPr fontId="2"/>
  </si>
  <si>
    <t>終了</t>
    <rPh sb="0" eb="2">
      <t>シュウリョウ</t>
    </rPh>
    <phoneticPr fontId="2"/>
  </si>
  <si>
    <t>年</t>
    <rPh sb="0" eb="1">
      <t>ネン</t>
    </rPh>
    <phoneticPr fontId="2"/>
  </si>
  <si>
    <t>中村　寿昭</t>
    <phoneticPr fontId="2"/>
  </si>
  <si>
    <t>宮古　みゆき</t>
    <rPh sb="0" eb="2">
      <t>ミヤコ</t>
    </rPh>
    <phoneticPr fontId="2"/>
  </si>
  <si>
    <t>東B→西B</t>
    <rPh sb="0" eb="1">
      <t>ヒガシ</t>
    </rPh>
    <rPh sb="3" eb="4">
      <t>ニシ</t>
    </rPh>
    <phoneticPr fontId="2"/>
  </si>
  <si>
    <t>神田　直樹</t>
    <rPh sb="0" eb="2">
      <t>カンダ</t>
    </rPh>
    <rPh sb="3" eb="5">
      <t>ナオキ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</si>
</sst>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4" t="s">
        <v>87</v>
      </c>
      <c r="AI1" s="305"/>
      <c r="AJ1" s="305"/>
      <c r="AK1" s="416"/>
      <c r="AL1" s="304" t="s">
        <v>125</v>
      </c>
      <c r="AM1" s="305"/>
      <c r="AN1" s="305"/>
      <c r="AO1" s="416"/>
      <c r="AP1" s="304" t="s">
        <v>126</v>
      </c>
      <c r="AQ1" s="305"/>
      <c r="AR1" s="305"/>
      <c r="AS1" s="416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20"/>
      <c r="AI2" s="321"/>
      <c r="AJ2" s="321"/>
      <c r="AK2" s="417"/>
      <c r="AL2" s="320"/>
      <c r="AM2" s="321"/>
      <c r="AN2" s="321"/>
      <c r="AO2" s="417"/>
      <c r="AP2" s="320"/>
      <c r="AQ2" s="321"/>
      <c r="AR2" s="321"/>
      <c r="AS2" s="4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</v>
      </c>
      <c r="Q3" s="430"/>
      <c r="R3" s="430"/>
      <c r="S3" s="432" t="s">
        <v>152</v>
      </c>
      <c r="T3" s="432" t="str">
        <f>曜日!D3</f>
        <v>月</v>
      </c>
      <c r="U3" s="432" t="s">
        <v>43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282"/>
      <c r="AI3" s="283"/>
      <c r="AJ3" s="283"/>
      <c r="AK3" s="418"/>
      <c r="AL3" s="282"/>
      <c r="AM3" s="283"/>
      <c r="AN3" s="283"/>
      <c r="AO3" s="418"/>
      <c r="AP3" s="282"/>
      <c r="AQ3" s="283"/>
      <c r="AR3" s="283"/>
      <c r="AS3" s="4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265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4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14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53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21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80</v>
      </c>
      <c r="AM12" s="377"/>
      <c r="AN12" s="377"/>
      <c r="AO12" s="384" t="s">
        <v>239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48</v>
      </c>
      <c r="L13" s="400"/>
      <c r="M13" s="400"/>
      <c r="N13" s="400"/>
      <c r="O13" s="400"/>
      <c r="P13" s="400"/>
      <c r="Q13" s="400">
        <f>Q12+T12</f>
        <v>43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38" t="s">
        <v>29</v>
      </c>
      <c r="E15" s="439"/>
      <c r="F15" s="409" t="s">
        <v>240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242</v>
      </c>
      <c r="U15" s="253"/>
      <c r="V15" s="253"/>
      <c r="W15" s="253"/>
      <c r="X15" s="254"/>
      <c r="Y15" s="252" t="s">
        <v>243</v>
      </c>
      <c r="Z15" s="253"/>
      <c r="AA15" s="253"/>
      <c r="AB15" s="253"/>
      <c r="AC15" s="254"/>
      <c r="AD15" s="252" t="s">
        <v>244</v>
      </c>
      <c r="AE15" s="253"/>
      <c r="AF15" s="253"/>
      <c r="AG15" s="253"/>
      <c r="AH15" s="253"/>
      <c r="AI15" s="253"/>
      <c r="AJ15" s="252" t="s">
        <v>245</v>
      </c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9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9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9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9" ht="13.5" customHeight="1">
      <c r="A20" s="328"/>
      <c r="B20" s="329"/>
      <c r="C20" s="330"/>
      <c r="D20" s="438" t="s">
        <v>144</v>
      </c>
      <c r="E20" s="439"/>
      <c r="F20" s="409" t="s">
        <v>246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241</v>
      </c>
      <c r="O20" s="253"/>
      <c r="P20" s="253"/>
      <c r="Q20" s="253"/>
      <c r="R20" s="253"/>
      <c r="S20" s="254"/>
      <c r="T20" s="252" t="s">
        <v>248</v>
      </c>
      <c r="U20" s="253"/>
      <c r="V20" s="253"/>
      <c r="W20" s="253"/>
      <c r="X20" s="254"/>
      <c r="Y20" s="247" t="s">
        <v>249</v>
      </c>
      <c r="Z20" s="248"/>
      <c r="AA20" s="248"/>
      <c r="AB20" s="248"/>
      <c r="AC20" s="251"/>
      <c r="AD20" s="252" t="s">
        <v>251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9">
      <c r="A21" s="328"/>
      <c r="B21" s="329"/>
      <c r="C21" s="330"/>
      <c r="D21" s="440"/>
      <c r="E21" s="441"/>
      <c r="F21" s="247" t="s">
        <v>247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241</v>
      </c>
      <c r="O21" s="248"/>
      <c r="P21" s="248"/>
      <c r="Q21" s="248"/>
      <c r="R21" s="248"/>
      <c r="S21" s="251"/>
      <c r="T21" s="247" t="s">
        <v>242</v>
      </c>
      <c r="U21" s="248"/>
      <c r="V21" s="248"/>
      <c r="W21" s="248"/>
      <c r="X21" s="251"/>
      <c r="Y21" s="247" t="s">
        <v>250</v>
      </c>
      <c r="Z21" s="248"/>
      <c r="AA21" s="248"/>
      <c r="AB21" s="248"/>
      <c r="AC21" s="251"/>
      <c r="AD21" s="247" t="s">
        <v>252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9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9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9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9" ht="13.5" customHeight="1">
      <c r="A25" s="328"/>
      <c r="B25" s="329"/>
      <c r="C25" s="330"/>
      <c r="D25" s="361" t="s">
        <v>225</v>
      </c>
      <c r="E25" s="362"/>
      <c r="F25" s="252" t="s">
        <v>253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 t="s">
        <v>242</v>
      </c>
      <c r="U25" s="253"/>
      <c r="V25" s="253"/>
      <c r="W25" s="253"/>
      <c r="X25" s="254"/>
      <c r="Y25" s="247" t="s">
        <v>249</v>
      </c>
      <c r="Z25" s="248"/>
      <c r="AA25" s="248"/>
      <c r="AB25" s="248"/>
      <c r="AC25" s="251"/>
      <c r="AD25" s="252" t="s">
        <v>254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9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9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9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9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9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9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  <c r="AW31" s="202"/>
    </row>
    <row r="32" spans="1:49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  <c r="AW32" s="202"/>
    </row>
    <row r="33" spans="1:49">
      <c r="A33" s="328"/>
      <c r="B33" s="329"/>
      <c r="C33" s="330"/>
      <c r="D33" s="262" t="s">
        <v>240</v>
      </c>
      <c r="E33" s="263"/>
      <c r="F33" s="263"/>
      <c r="G33" s="263"/>
      <c r="H33" s="263"/>
      <c r="I33" s="248" t="s">
        <v>153</v>
      </c>
      <c r="J33" s="251"/>
      <c r="K33" s="252" t="s">
        <v>242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6" t="s">
        <v>274</v>
      </c>
      <c r="AP33" s="256"/>
      <c r="AQ33" s="256"/>
      <c r="AR33" s="256"/>
      <c r="AS33" s="259"/>
      <c r="AW33" s="202"/>
    </row>
    <row r="34" spans="1:49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  <c r="AW34" s="202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  <c r="AW35" s="202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  <c r="AW36" s="202"/>
    </row>
    <row r="37" spans="1:49" s="101" customFormat="1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  <c r="AW37" s="202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  <c r="AW38" s="202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  <c r="AW39" s="202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  <c r="AW40" s="201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  <c r="AW41" s="201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  <c r="AW42" s="201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  <c r="AW43" s="201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  <c r="AW44" s="201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  <c r="AW45" s="201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</v>
      </c>
      <c r="Q3" s="430"/>
      <c r="R3" s="430"/>
      <c r="S3" s="432" t="s">
        <v>152</v>
      </c>
      <c r="T3" s="432" t="str">
        <f>曜日!D4</f>
        <v>火</v>
      </c>
      <c r="U3" s="432" t="s">
        <v>31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4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24</v>
      </c>
      <c r="L10" s="377"/>
      <c r="M10" s="377"/>
      <c r="N10" s="377">
        <v>15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54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21</v>
      </c>
      <c r="O12" s="377"/>
      <c r="P12" s="377"/>
      <c r="Q12" s="377">
        <f>Q9+Q10+Q11</f>
        <v>22</v>
      </c>
      <c r="R12" s="377"/>
      <c r="S12" s="377"/>
      <c r="T12" s="377">
        <f>SUM(T9:V11)</f>
        <v>21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43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272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248</v>
      </c>
      <c r="U15" s="253"/>
      <c r="V15" s="253"/>
      <c r="W15" s="253"/>
      <c r="X15" s="254"/>
      <c r="Y15" s="252" t="s">
        <v>250</v>
      </c>
      <c r="Z15" s="253"/>
      <c r="AA15" s="253"/>
      <c r="AB15" s="253"/>
      <c r="AC15" s="254"/>
      <c r="AD15" s="252" t="s">
        <v>252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 t="s">
        <v>273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241</v>
      </c>
      <c r="O16" s="248"/>
      <c r="P16" s="248"/>
      <c r="Q16" s="248"/>
      <c r="R16" s="248"/>
      <c r="S16" s="251"/>
      <c r="T16" s="247" t="s">
        <v>242</v>
      </c>
      <c r="U16" s="248"/>
      <c r="V16" s="248"/>
      <c r="W16" s="248"/>
      <c r="X16" s="251"/>
      <c r="Y16" s="247" t="s">
        <v>249</v>
      </c>
      <c r="Z16" s="248"/>
      <c r="AA16" s="248"/>
      <c r="AB16" s="248"/>
      <c r="AC16" s="251"/>
      <c r="AD16" s="247" t="s">
        <v>252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240</v>
      </c>
      <c r="E33" s="263"/>
      <c r="F33" s="263"/>
      <c r="G33" s="263"/>
      <c r="H33" s="263"/>
      <c r="I33" s="248" t="s">
        <v>153</v>
      </c>
      <c r="J33" s="251"/>
      <c r="K33" s="252" t="s">
        <v>242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6" t="s">
        <v>275</v>
      </c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240</v>
      </c>
      <c r="E34" s="263"/>
      <c r="F34" s="263"/>
      <c r="G34" s="263"/>
      <c r="H34" s="263"/>
      <c r="I34" s="248" t="s">
        <v>153</v>
      </c>
      <c r="J34" s="251"/>
      <c r="K34" s="252" t="s">
        <v>242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258</v>
      </c>
      <c r="T34" s="245"/>
      <c r="U34" s="245"/>
      <c r="V34" s="245"/>
      <c r="W34" s="246"/>
      <c r="X34" s="249" t="s">
        <v>276</v>
      </c>
      <c r="Y34" s="250"/>
      <c r="Z34" s="250"/>
      <c r="AA34" s="250"/>
      <c r="AB34" s="255"/>
      <c r="AC34" s="249" t="s">
        <v>277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6" t="s">
        <v>274</v>
      </c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278</v>
      </c>
      <c r="E35" s="263"/>
      <c r="F35" s="263"/>
      <c r="G35" s="263"/>
      <c r="H35" s="263"/>
      <c r="I35" s="248" t="s">
        <v>153</v>
      </c>
      <c r="J35" s="251"/>
      <c r="K35" s="252" t="s">
        <v>257</v>
      </c>
      <c r="L35" s="253"/>
      <c r="M35" s="253"/>
      <c r="N35" s="253"/>
      <c r="O35" s="254"/>
      <c r="P35" s="247" t="s">
        <v>244</v>
      </c>
      <c r="Q35" s="248"/>
      <c r="R35" s="248"/>
      <c r="S35" s="244" t="s">
        <v>262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264</v>
      </c>
      <c r="AD35" s="250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56" t="s">
        <v>274</v>
      </c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3</v>
      </c>
      <c r="Q3" s="430"/>
      <c r="R3" s="430"/>
      <c r="S3" s="432" t="s">
        <v>152</v>
      </c>
      <c r="T3" s="432" t="str">
        <f>曜日!D5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4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24</v>
      </c>
      <c r="L10" s="377"/>
      <c r="M10" s="377"/>
      <c r="N10" s="377">
        <v>15</v>
      </c>
      <c r="O10" s="377"/>
      <c r="P10" s="377"/>
      <c r="Q10" s="377">
        <v>17</v>
      </c>
      <c r="R10" s="377"/>
      <c r="S10" s="377"/>
      <c r="T10" s="377">
        <v>14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54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21</v>
      </c>
      <c r="O12" s="377"/>
      <c r="P12" s="377"/>
      <c r="Q12" s="377">
        <f>Q9+Q10+Q11</f>
        <v>22</v>
      </c>
      <c r="R12" s="377"/>
      <c r="S12" s="377"/>
      <c r="T12" s="377">
        <f>SUM(T9:V11)</f>
        <v>21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43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240</v>
      </c>
      <c r="E33" s="263"/>
      <c r="F33" s="263"/>
      <c r="G33" s="263"/>
      <c r="H33" s="263"/>
      <c r="I33" s="248" t="s">
        <v>153</v>
      </c>
      <c r="J33" s="251"/>
      <c r="K33" s="519" t="s">
        <v>242</v>
      </c>
      <c r="L33" s="520"/>
      <c r="M33" s="520"/>
      <c r="N33" s="520"/>
      <c r="O33" s="521"/>
      <c r="P33" s="247" t="s">
        <v>244</v>
      </c>
      <c r="Q33" s="248"/>
      <c r="R33" s="251"/>
      <c r="S33" s="244" t="s">
        <v>258</v>
      </c>
      <c r="T33" s="245"/>
      <c r="U33" s="245"/>
      <c r="V33" s="245"/>
      <c r="W33" s="246"/>
      <c r="X33" s="249" t="s">
        <v>276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278</v>
      </c>
      <c r="E34" s="263"/>
      <c r="F34" s="263"/>
      <c r="G34" s="263"/>
      <c r="H34" s="263"/>
      <c r="I34" s="248" t="s">
        <v>153</v>
      </c>
      <c r="J34" s="251"/>
      <c r="K34" s="252" t="s">
        <v>257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264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37</v>
      </c>
      <c r="Q3" s="430"/>
      <c r="R3" s="430"/>
      <c r="S3" s="432" t="s">
        <v>152</v>
      </c>
      <c r="T3" s="432" t="str">
        <f>曜日!D6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250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26</v>
      </c>
      <c r="L10" s="377"/>
      <c r="M10" s="377"/>
      <c r="N10" s="377">
        <v>14</v>
      </c>
      <c r="O10" s="377"/>
      <c r="P10" s="377"/>
      <c r="Q10" s="377">
        <v>16</v>
      </c>
      <c r="R10" s="377"/>
      <c r="S10" s="377"/>
      <c r="T10" s="377">
        <v>15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54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81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280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242</v>
      </c>
      <c r="U15" s="253"/>
      <c r="V15" s="253"/>
      <c r="W15" s="253"/>
      <c r="X15" s="254"/>
      <c r="Y15" s="252" t="s">
        <v>249</v>
      </c>
      <c r="Z15" s="253"/>
      <c r="AA15" s="253"/>
      <c r="AB15" s="253"/>
      <c r="AC15" s="254"/>
      <c r="AD15" s="252" t="s">
        <v>244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281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 t="s">
        <v>285</v>
      </c>
      <c r="U25" s="253"/>
      <c r="V25" s="253"/>
      <c r="W25" s="253"/>
      <c r="X25" s="254"/>
      <c r="Y25" s="247" t="s">
        <v>250</v>
      </c>
      <c r="Z25" s="248"/>
      <c r="AA25" s="248"/>
      <c r="AB25" s="248"/>
      <c r="AC25" s="251"/>
      <c r="AD25" s="252" t="s">
        <v>286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282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241</v>
      </c>
      <c r="O26" s="248"/>
      <c r="P26" s="248"/>
      <c r="Q26" s="248"/>
      <c r="R26" s="248"/>
      <c r="S26" s="251"/>
      <c r="T26" s="247" t="s">
        <v>248</v>
      </c>
      <c r="U26" s="248"/>
      <c r="V26" s="248"/>
      <c r="W26" s="248"/>
      <c r="X26" s="251"/>
      <c r="Y26" s="247" t="s">
        <v>250</v>
      </c>
      <c r="Z26" s="248"/>
      <c r="AA26" s="248"/>
      <c r="AB26" s="248"/>
      <c r="AC26" s="251"/>
      <c r="AD26" s="247" t="s">
        <v>287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 t="s">
        <v>283</v>
      </c>
      <c r="G27" s="248"/>
      <c r="H27" s="248"/>
      <c r="I27" s="248"/>
      <c r="J27" s="248"/>
      <c r="K27" s="248"/>
      <c r="L27" s="248" t="s">
        <v>153</v>
      </c>
      <c r="M27" s="251"/>
      <c r="N27" s="247" t="s">
        <v>284</v>
      </c>
      <c r="O27" s="248"/>
      <c r="P27" s="248"/>
      <c r="Q27" s="248"/>
      <c r="R27" s="248"/>
      <c r="S27" s="251"/>
      <c r="T27" s="247" t="s">
        <v>242</v>
      </c>
      <c r="U27" s="248"/>
      <c r="V27" s="248"/>
      <c r="W27" s="248"/>
      <c r="X27" s="251"/>
      <c r="Y27" s="247" t="s">
        <v>250</v>
      </c>
      <c r="Z27" s="248"/>
      <c r="AA27" s="248"/>
      <c r="AB27" s="248"/>
      <c r="AC27" s="251"/>
      <c r="AD27" s="247" t="s">
        <v>287</v>
      </c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240</v>
      </c>
      <c r="E34" s="263"/>
      <c r="F34" s="263"/>
      <c r="G34" s="263"/>
      <c r="H34" s="263"/>
      <c r="I34" s="248" t="s">
        <v>153</v>
      </c>
      <c r="J34" s="251"/>
      <c r="K34" s="519" t="s">
        <v>242</v>
      </c>
      <c r="L34" s="520"/>
      <c r="M34" s="520"/>
      <c r="N34" s="520"/>
      <c r="O34" s="521"/>
      <c r="P34" s="247" t="s">
        <v>244</v>
      </c>
      <c r="Q34" s="248"/>
      <c r="R34" s="251"/>
      <c r="S34" s="244" t="s">
        <v>258</v>
      </c>
      <c r="T34" s="245"/>
      <c r="U34" s="245"/>
      <c r="V34" s="245"/>
      <c r="W34" s="246"/>
      <c r="X34" s="249" t="s">
        <v>276</v>
      </c>
      <c r="Y34" s="250"/>
      <c r="Z34" s="250"/>
      <c r="AA34" s="250"/>
      <c r="AB34" s="255"/>
      <c r="AC34" s="249" t="s">
        <v>264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6" t="s">
        <v>288</v>
      </c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38</v>
      </c>
      <c r="Q3" s="430"/>
      <c r="R3" s="430"/>
      <c r="S3" s="432" t="s">
        <v>152</v>
      </c>
      <c r="T3" s="432" t="str">
        <f>曜日!D7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27</v>
      </c>
      <c r="L10" s="377"/>
      <c r="M10" s="377"/>
      <c r="N10" s="377">
        <v>15</v>
      </c>
      <c r="O10" s="377"/>
      <c r="P10" s="377"/>
      <c r="Q10" s="377">
        <v>16</v>
      </c>
      <c r="R10" s="377"/>
      <c r="S10" s="377"/>
      <c r="T10" s="377">
        <v>15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25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55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1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1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31</v>
      </c>
      <c r="L12" s="377"/>
      <c r="M12" s="377"/>
      <c r="N12" s="377">
        <f>N9+N10+N11</f>
        <v>21</v>
      </c>
      <c r="O12" s="377"/>
      <c r="P12" s="377"/>
      <c r="Q12" s="377">
        <f>Q9+Q10+Q11</f>
        <v>22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52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289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242</v>
      </c>
      <c r="U15" s="253"/>
      <c r="V15" s="253"/>
      <c r="W15" s="253"/>
      <c r="X15" s="254"/>
      <c r="Y15" s="252" t="s">
        <v>250</v>
      </c>
      <c r="Z15" s="253"/>
      <c r="AA15" s="253"/>
      <c r="AB15" s="253"/>
      <c r="AC15" s="254"/>
      <c r="AD15" s="252" t="s">
        <v>291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 t="s">
        <v>290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241</v>
      </c>
      <c r="O16" s="248"/>
      <c r="P16" s="248"/>
      <c r="Q16" s="248"/>
      <c r="R16" s="248"/>
      <c r="S16" s="251"/>
      <c r="T16" s="247" t="s">
        <v>242</v>
      </c>
      <c r="U16" s="248"/>
      <c r="V16" s="248"/>
      <c r="W16" s="248"/>
      <c r="X16" s="251"/>
      <c r="Y16" s="247" t="s">
        <v>249</v>
      </c>
      <c r="Z16" s="248"/>
      <c r="AA16" s="248"/>
      <c r="AB16" s="248"/>
      <c r="AC16" s="251"/>
      <c r="AD16" s="247" t="s">
        <v>292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293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241</v>
      </c>
      <c r="O20" s="253"/>
      <c r="P20" s="253"/>
      <c r="Q20" s="253"/>
      <c r="R20" s="253"/>
      <c r="S20" s="254"/>
      <c r="T20" s="252" t="s">
        <v>242</v>
      </c>
      <c r="U20" s="253"/>
      <c r="V20" s="253"/>
      <c r="W20" s="253"/>
      <c r="X20" s="254"/>
      <c r="Y20" s="247" t="s">
        <v>249</v>
      </c>
      <c r="Z20" s="248"/>
      <c r="AA20" s="248"/>
      <c r="AB20" s="248"/>
      <c r="AC20" s="251"/>
      <c r="AD20" s="252" t="s">
        <v>294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300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39</v>
      </c>
      <c r="Q3" s="430"/>
      <c r="R3" s="430"/>
      <c r="S3" s="432" t="s">
        <v>152</v>
      </c>
      <c r="T3" s="432" t="str">
        <f>曜日!D8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190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26</v>
      </c>
      <c r="L10" s="377"/>
      <c r="M10" s="377"/>
      <c r="N10" s="377">
        <v>15</v>
      </c>
      <c r="O10" s="377"/>
      <c r="P10" s="377"/>
      <c r="Q10" s="377">
        <v>16</v>
      </c>
      <c r="R10" s="377"/>
      <c r="S10" s="377"/>
      <c r="T10" s="377">
        <v>15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55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31</v>
      </c>
      <c r="L12" s="377"/>
      <c r="M12" s="377"/>
      <c r="N12" s="377">
        <f>N9+N10+N11</f>
        <v>21</v>
      </c>
      <c r="O12" s="377"/>
      <c r="P12" s="377"/>
      <c r="Q12" s="377">
        <f>Q9+Q10+Q11</f>
        <v>22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108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52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247" t="s">
        <v>295</v>
      </c>
      <c r="G15" s="248"/>
      <c r="H15" s="248"/>
      <c r="I15" s="248"/>
      <c r="J15" s="248"/>
      <c r="K15" s="248"/>
      <c r="L15" s="248" t="s">
        <v>153</v>
      </c>
      <c r="M15" s="251"/>
      <c r="N15" s="247" t="s">
        <v>296</v>
      </c>
      <c r="O15" s="248"/>
      <c r="P15" s="248"/>
      <c r="Q15" s="248"/>
      <c r="R15" s="248"/>
      <c r="S15" s="251"/>
      <c r="T15" s="247" t="s">
        <v>248</v>
      </c>
      <c r="U15" s="248"/>
      <c r="V15" s="248"/>
      <c r="W15" s="248"/>
      <c r="X15" s="251"/>
      <c r="Y15" s="247" t="s">
        <v>250</v>
      </c>
      <c r="Z15" s="248"/>
      <c r="AA15" s="248"/>
      <c r="AB15" s="248"/>
      <c r="AC15" s="251"/>
      <c r="AD15" s="247" t="s">
        <v>244</v>
      </c>
      <c r="AE15" s="248"/>
      <c r="AF15" s="248"/>
      <c r="AG15" s="248"/>
      <c r="AH15" s="248"/>
      <c r="AI15" s="248"/>
      <c r="AJ15" s="247" t="s">
        <v>297</v>
      </c>
      <c r="AK15" s="248"/>
      <c r="AL15" s="248"/>
      <c r="AM15" s="248"/>
      <c r="AN15" s="248"/>
      <c r="AO15" s="248"/>
      <c r="AP15" s="248"/>
      <c r="AQ15" s="248"/>
      <c r="AR15" s="248"/>
      <c r="AS15" s="370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298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 t="s">
        <v>248</v>
      </c>
      <c r="U25" s="253"/>
      <c r="V25" s="253"/>
      <c r="W25" s="253"/>
      <c r="X25" s="254"/>
      <c r="Y25" s="247" t="s">
        <v>249</v>
      </c>
      <c r="Z25" s="248"/>
      <c r="AA25" s="248"/>
      <c r="AB25" s="248"/>
      <c r="AC25" s="251"/>
      <c r="AD25" s="252" t="s">
        <v>299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302</v>
      </c>
      <c r="Y34" s="250"/>
      <c r="Z34" s="250"/>
      <c r="AA34" s="250"/>
      <c r="AB34" s="255"/>
      <c r="AC34" s="249" t="s">
        <v>303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6" t="s">
        <v>301</v>
      </c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40</v>
      </c>
      <c r="Q3" s="430"/>
      <c r="R3" s="430"/>
      <c r="S3" s="432" t="s">
        <v>152</v>
      </c>
      <c r="T3" s="432" t="str">
        <f>曜日!D9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265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15</v>
      </c>
      <c r="O10" s="377"/>
      <c r="P10" s="377"/>
      <c r="Q10" s="377">
        <v>16</v>
      </c>
      <c r="R10" s="377"/>
      <c r="S10" s="377"/>
      <c r="T10" s="377">
        <v>15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21</v>
      </c>
      <c r="O12" s="377"/>
      <c r="P12" s="377"/>
      <c r="Q12" s="377">
        <f>Q9+Q10+Q11</f>
        <v>22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51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 ht="13.5" customHeight="1">
      <c r="A20" s="328"/>
      <c r="B20" s="329"/>
      <c r="C20" s="330"/>
      <c r="D20" s="438" t="s">
        <v>144</v>
      </c>
      <c r="E20" s="439"/>
      <c r="F20" s="409" t="s">
        <v>304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241</v>
      </c>
      <c r="O20" s="253"/>
      <c r="P20" s="253"/>
      <c r="Q20" s="253"/>
      <c r="R20" s="253"/>
      <c r="S20" s="254"/>
      <c r="T20" s="252" t="s">
        <v>257</v>
      </c>
      <c r="U20" s="253"/>
      <c r="V20" s="253"/>
      <c r="W20" s="253"/>
      <c r="X20" s="254"/>
      <c r="Y20" s="247" t="s">
        <v>249</v>
      </c>
      <c r="Z20" s="248"/>
      <c r="AA20" s="248"/>
      <c r="AB20" s="248"/>
      <c r="AC20" s="251"/>
      <c r="AD20" s="252" t="s">
        <v>305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302</v>
      </c>
      <c r="Y34" s="250"/>
      <c r="Z34" s="250"/>
      <c r="AA34" s="250"/>
      <c r="AB34" s="255"/>
      <c r="AC34" s="249" t="s">
        <v>303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4</v>
      </c>
      <c r="Q3" s="430"/>
      <c r="R3" s="430"/>
      <c r="S3" s="432" t="s">
        <v>152</v>
      </c>
      <c r="T3" s="432" t="str">
        <f>曜日!D3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250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306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15</v>
      </c>
      <c r="O10" s="377"/>
      <c r="P10" s="377"/>
      <c r="Q10" s="377">
        <v>16</v>
      </c>
      <c r="R10" s="377"/>
      <c r="S10" s="377"/>
      <c r="T10" s="377">
        <v>15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21</v>
      </c>
      <c r="O12" s="377"/>
      <c r="P12" s="377"/>
      <c r="Q12" s="377">
        <f>Q9+Q10+Q11</f>
        <v>22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51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302</v>
      </c>
      <c r="Y34" s="250"/>
      <c r="Z34" s="250"/>
      <c r="AA34" s="250"/>
      <c r="AB34" s="255"/>
      <c r="AC34" s="249" t="s">
        <v>303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5</v>
      </c>
      <c r="Q3" s="430"/>
      <c r="R3" s="430"/>
      <c r="S3" s="432" t="s">
        <v>152</v>
      </c>
      <c r="T3" s="432" t="str">
        <f>曜日!D4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250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15</v>
      </c>
      <c r="O10" s="377"/>
      <c r="P10" s="377"/>
      <c r="Q10" s="377">
        <v>16</v>
      </c>
      <c r="R10" s="377"/>
      <c r="S10" s="377"/>
      <c r="T10" s="377">
        <v>15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21</v>
      </c>
      <c r="O12" s="377"/>
      <c r="P12" s="377"/>
      <c r="Q12" s="377">
        <f>Q9+Q10+Q11</f>
        <v>22</v>
      </c>
      <c r="R12" s="377"/>
      <c r="S12" s="377"/>
      <c r="T12" s="377">
        <f>SUM(T9:V11)</f>
        <v>22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51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302</v>
      </c>
      <c r="Y34" s="250"/>
      <c r="Z34" s="250"/>
      <c r="AA34" s="250"/>
      <c r="AB34" s="255"/>
      <c r="AC34" s="249" t="s">
        <v>303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6</v>
      </c>
      <c r="Q3" s="430"/>
      <c r="R3" s="430"/>
      <c r="S3" s="432" t="s">
        <v>152</v>
      </c>
      <c r="T3" s="432" t="str">
        <f>曜日!D5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250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14</v>
      </c>
      <c r="O10" s="377"/>
      <c r="P10" s="377"/>
      <c r="Q10" s="377">
        <v>16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25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55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307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284</v>
      </c>
      <c r="O20" s="253"/>
      <c r="P20" s="253"/>
      <c r="Q20" s="253"/>
      <c r="R20" s="253"/>
      <c r="S20" s="254"/>
      <c r="T20" s="252" t="s">
        <v>248</v>
      </c>
      <c r="U20" s="253"/>
      <c r="V20" s="253"/>
      <c r="W20" s="253"/>
      <c r="X20" s="254"/>
      <c r="Y20" s="247" t="s">
        <v>243</v>
      </c>
      <c r="Z20" s="248"/>
      <c r="AA20" s="248"/>
      <c r="AB20" s="248"/>
      <c r="AC20" s="251"/>
      <c r="AD20" s="252" t="s">
        <v>308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310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 t="s">
        <v>285</v>
      </c>
      <c r="U25" s="253"/>
      <c r="V25" s="253"/>
      <c r="W25" s="253"/>
      <c r="X25" s="254"/>
      <c r="Y25" s="247" t="s">
        <v>250</v>
      </c>
      <c r="Z25" s="248"/>
      <c r="AA25" s="248"/>
      <c r="AB25" s="248"/>
      <c r="AC25" s="251"/>
      <c r="AD25" s="252" t="s">
        <v>311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302</v>
      </c>
      <c r="Y34" s="250"/>
      <c r="Z34" s="250"/>
      <c r="AA34" s="250"/>
      <c r="AB34" s="255"/>
      <c r="AC34" s="249" t="s">
        <v>264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7</v>
      </c>
      <c r="Q3" s="430"/>
      <c r="R3" s="430"/>
      <c r="S3" s="432" t="s">
        <v>152</v>
      </c>
      <c r="T3" s="432" t="str">
        <f>曜日!D6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250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13</v>
      </c>
      <c r="O10" s="377"/>
      <c r="P10" s="377"/>
      <c r="Q10" s="377">
        <v>16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55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19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49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309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241</v>
      </c>
      <c r="O20" s="253"/>
      <c r="P20" s="253"/>
      <c r="Q20" s="253"/>
      <c r="R20" s="253"/>
      <c r="S20" s="254"/>
      <c r="T20" s="252" t="s">
        <v>242</v>
      </c>
      <c r="U20" s="253"/>
      <c r="V20" s="253"/>
      <c r="W20" s="253"/>
      <c r="X20" s="254"/>
      <c r="Y20" s="247" t="s">
        <v>249</v>
      </c>
      <c r="Z20" s="248"/>
      <c r="AA20" s="248"/>
      <c r="AB20" s="248"/>
      <c r="AC20" s="251"/>
      <c r="AD20" s="252" t="s">
        <v>294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312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 t="s">
        <v>248</v>
      </c>
      <c r="U25" s="253"/>
      <c r="V25" s="253"/>
      <c r="W25" s="253"/>
      <c r="X25" s="254"/>
      <c r="Y25" s="247" t="s">
        <v>249</v>
      </c>
      <c r="Z25" s="248"/>
      <c r="AA25" s="248"/>
      <c r="AB25" s="248"/>
      <c r="AC25" s="251"/>
      <c r="AD25" s="252" t="s">
        <v>313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264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8</v>
      </c>
      <c r="Q3" s="430"/>
      <c r="R3" s="430"/>
      <c r="S3" s="432" t="s">
        <v>152</v>
      </c>
      <c r="T3" s="432" t="str">
        <f>曜日!D7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250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13</v>
      </c>
      <c r="O10" s="377"/>
      <c r="P10" s="377"/>
      <c r="Q10" s="377">
        <v>16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29</v>
      </c>
      <c r="AD10" s="377"/>
      <c r="AE10" s="377"/>
      <c r="AF10" s="377">
        <v>27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56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19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30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49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318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242</v>
      </c>
      <c r="U15" s="253"/>
      <c r="V15" s="253"/>
      <c r="W15" s="253"/>
      <c r="X15" s="254"/>
      <c r="Y15" s="252" t="s">
        <v>249</v>
      </c>
      <c r="Z15" s="253"/>
      <c r="AA15" s="253"/>
      <c r="AB15" s="253"/>
      <c r="AC15" s="254"/>
      <c r="AD15" s="252" t="s">
        <v>252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314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241</v>
      </c>
      <c r="O20" s="253"/>
      <c r="P20" s="253"/>
      <c r="Q20" s="253"/>
      <c r="R20" s="253"/>
      <c r="S20" s="254"/>
      <c r="T20" s="252" t="s">
        <v>248</v>
      </c>
      <c r="U20" s="253"/>
      <c r="V20" s="253"/>
      <c r="W20" s="253"/>
      <c r="X20" s="254"/>
      <c r="Y20" s="247" t="s">
        <v>249</v>
      </c>
      <c r="Z20" s="248"/>
      <c r="AA20" s="248"/>
      <c r="AB20" s="248"/>
      <c r="AC20" s="251"/>
      <c r="AD20" s="252" t="s">
        <v>315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316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 t="s">
        <v>248</v>
      </c>
      <c r="U25" s="253"/>
      <c r="V25" s="253"/>
      <c r="W25" s="253"/>
      <c r="X25" s="254"/>
      <c r="Y25" s="247" t="s">
        <v>249</v>
      </c>
      <c r="Z25" s="248"/>
      <c r="AA25" s="248"/>
      <c r="AB25" s="248"/>
      <c r="AC25" s="251"/>
      <c r="AD25" s="252" t="s">
        <v>317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6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264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6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9</v>
      </c>
      <c r="Q3" s="430"/>
      <c r="R3" s="430"/>
      <c r="S3" s="432" t="s">
        <v>152</v>
      </c>
      <c r="T3" s="432" t="str">
        <f>曜日!D8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265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14</v>
      </c>
      <c r="O10" s="377"/>
      <c r="P10" s="377"/>
      <c r="Q10" s="377">
        <v>16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29</v>
      </c>
      <c r="AD10" s="377"/>
      <c r="AE10" s="377"/>
      <c r="AF10" s="377">
        <v>27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30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319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257</v>
      </c>
      <c r="U15" s="253"/>
      <c r="V15" s="253"/>
      <c r="W15" s="253"/>
      <c r="X15" s="254"/>
      <c r="Y15" s="252" t="s">
        <v>243</v>
      </c>
      <c r="Z15" s="253"/>
      <c r="AA15" s="253"/>
      <c r="AB15" s="253"/>
      <c r="AC15" s="254"/>
      <c r="AD15" s="252" t="s">
        <v>244</v>
      </c>
      <c r="AE15" s="253"/>
      <c r="AF15" s="253"/>
      <c r="AG15" s="253"/>
      <c r="AH15" s="253"/>
      <c r="AI15" s="253"/>
      <c r="AJ15" s="252" t="s">
        <v>320</v>
      </c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264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10</v>
      </c>
      <c r="Q3" s="430"/>
      <c r="R3" s="430"/>
      <c r="S3" s="432" t="s">
        <v>152</v>
      </c>
      <c r="T3" s="432" t="str">
        <f>曜日!D9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265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14</v>
      </c>
      <c r="O10" s="377"/>
      <c r="P10" s="377"/>
      <c r="Q10" s="377">
        <v>16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29</v>
      </c>
      <c r="AD10" s="377"/>
      <c r="AE10" s="377"/>
      <c r="AF10" s="377">
        <v>27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30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264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11</v>
      </c>
      <c r="Q3" s="430"/>
      <c r="R3" s="430"/>
      <c r="S3" s="432" t="s">
        <v>152</v>
      </c>
      <c r="T3" s="432" t="str">
        <f>曜日!D3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265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6</v>
      </c>
      <c r="O9" s="377"/>
      <c r="P9" s="377"/>
      <c r="Q9" s="377">
        <v>5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14</v>
      </c>
      <c r="O10" s="377"/>
      <c r="P10" s="377"/>
      <c r="Q10" s="377">
        <v>16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29</v>
      </c>
      <c r="AD10" s="377"/>
      <c r="AE10" s="377"/>
      <c r="AF10" s="377">
        <v>27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30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278</v>
      </c>
      <c r="E33" s="263"/>
      <c r="F33" s="263"/>
      <c r="G33" s="263"/>
      <c r="H33" s="263"/>
      <c r="I33" s="248" t="s">
        <v>153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264</v>
      </c>
      <c r="AD33" s="250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295</v>
      </c>
      <c r="E34" s="263"/>
      <c r="F34" s="263"/>
      <c r="G34" s="263"/>
      <c r="H34" s="263"/>
      <c r="I34" s="248" t="s">
        <v>153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264</v>
      </c>
      <c r="AD34" s="250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12</v>
      </c>
      <c r="Q3" s="430"/>
      <c r="R3" s="430"/>
      <c r="S3" s="432" t="s">
        <v>152</v>
      </c>
      <c r="T3" s="432" t="str">
        <f>曜日!D4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249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>
        <v>3</v>
      </c>
      <c r="L9" s="522"/>
      <c r="M9" s="522"/>
      <c r="N9" s="522">
        <v>6</v>
      </c>
      <c r="O9" s="522"/>
      <c r="P9" s="522"/>
      <c r="Q9" s="522">
        <v>5</v>
      </c>
      <c r="R9" s="522"/>
      <c r="S9" s="522"/>
      <c r="T9" s="522">
        <v>7</v>
      </c>
      <c r="U9" s="522"/>
      <c r="V9" s="522"/>
      <c r="W9" s="522">
        <v>23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3</v>
      </c>
      <c r="AG9" s="522"/>
      <c r="AH9" s="522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>
        <v>25</v>
      </c>
      <c r="L10" s="522"/>
      <c r="M10" s="522"/>
      <c r="N10" s="522">
        <v>14</v>
      </c>
      <c r="O10" s="522"/>
      <c r="P10" s="522"/>
      <c r="Q10" s="522">
        <v>16</v>
      </c>
      <c r="R10" s="522"/>
      <c r="S10" s="522"/>
      <c r="T10" s="522">
        <v>16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29</v>
      </c>
      <c r="AD10" s="522"/>
      <c r="AE10" s="522"/>
      <c r="AF10" s="522">
        <v>27</v>
      </c>
      <c r="AG10" s="522"/>
      <c r="AH10" s="522"/>
      <c r="AI10" s="377">
        <f>K10+Q10+W10+AC10</f>
        <v>70</v>
      </c>
      <c r="AJ10" s="377"/>
      <c r="AK10" s="377"/>
      <c r="AL10" s="377">
        <f>N10+T10+Z10+AF10</f>
        <v>57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>
        <v>2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30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262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322</v>
      </c>
      <c r="E34" s="263"/>
      <c r="F34" s="263"/>
      <c r="G34" s="263"/>
      <c r="H34" s="263"/>
      <c r="I34" s="248" t="s">
        <v>256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262</v>
      </c>
      <c r="Y34" s="250"/>
      <c r="Z34" s="250"/>
      <c r="AA34" s="250"/>
      <c r="AB34" s="255"/>
      <c r="AC34" s="249" t="s">
        <v>259</v>
      </c>
      <c r="AD34" s="250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13</v>
      </c>
      <c r="Q3" s="430"/>
      <c r="R3" s="430"/>
      <c r="S3" s="432" t="s">
        <v>152</v>
      </c>
      <c r="T3" s="432" t="str">
        <f>曜日!D5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249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>
        <v>3</v>
      </c>
      <c r="L9" s="522"/>
      <c r="M9" s="522"/>
      <c r="N9" s="522">
        <v>6</v>
      </c>
      <c r="O9" s="522"/>
      <c r="P9" s="522"/>
      <c r="Q9" s="522">
        <v>5</v>
      </c>
      <c r="R9" s="522"/>
      <c r="S9" s="522"/>
      <c r="T9" s="522">
        <v>7</v>
      </c>
      <c r="U9" s="522"/>
      <c r="V9" s="522"/>
      <c r="W9" s="522">
        <v>23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3</v>
      </c>
      <c r="AG9" s="522"/>
      <c r="AH9" s="522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>
        <v>25</v>
      </c>
      <c r="L10" s="522"/>
      <c r="M10" s="522"/>
      <c r="N10" s="522">
        <v>14</v>
      </c>
      <c r="O10" s="522"/>
      <c r="P10" s="522"/>
      <c r="Q10" s="522">
        <v>16</v>
      </c>
      <c r="R10" s="522"/>
      <c r="S10" s="522"/>
      <c r="T10" s="522">
        <v>16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28</v>
      </c>
      <c r="AD10" s="522"/>
      <c r="AE10" s="522"/>
      <c r="AF10" s="522">
        <v>28</v>
      </c>
      <c r="AG10" s="522"/>
      <c r="AH10" s="522"/>
      <c r="AI10" s="377">
        <f>K10+Q10+W10+AC10</f>
        <v>69</v>
      </c>
      <c r="AJ10" s="377"/>
      <c r="AK10" s="377"/>
      <c r="AL10" s="377">
        <f>N10+T10+Z10+AF10</f>
        <v>58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>
        <v>2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85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327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248</v>
      </c>
      <c r="U15" s="253"/>
      <c r="V15" s="253"/>
      <c r="W15" s="253"/>
      <c r="X15" s="254"/>
      <c r="Y15" s="252" t="s">
        <v>249</v>
      </c>
      <c r="Z15" s="253"/>
      <c r="AA15" s="253"/>
      <c r="AB15" s="253"/>
      <c r="AC15" s="254"/>
      <c r="AD15" s="252" t="s">
        <v>252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325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241</v>
      </c>
      <c r="O20" s="253"/>
      <c r="P20" s="253"/>
      <c r="Q20" s="253"/>
      <c r="R20" s="253"/>
      <c r="S20" s="254"/>
      <c r="T20" s="252" t="s">
        <v>248</v>
      </c>
      <c r="U20" s="253"/>
      <c r="V20" s="253"/>
      <c r="W20" s="253"/>
      <c r="X20" s="254"/>
      <c r="Y20" s="247" t="s">
        <v>249</v>
      </c>
      <c r="Z20" s="248"/>
      <c r="AA20" s="248"/>
      <c r="AB20" s="248"/>
      <c r="AC20" s="251"/>
      <c r="AD20" s="252" t="s">
        <v>326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323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324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262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322</v>
      </c>
      <c r="E34" s="263"/>
      <c r="F34" s="263"/>
      <c r="G34" s="263"/>
      <c r="H34" s="263"/>
      <c r="I34" s="248" t="s">
        <v>256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262</v>
      </c>
      <c r="Y34" s="250"/>
      <c r="Z34" s="250"/>
      <c r="AA34" s="250"/>
      <c r="AB34" s="255"/>
      <c r="AC34" s="249" t="s">
        <v>259</v>
      </c>
      <c r="AD34" s="250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N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14</v>
      </c>
      <c r="Q3" s="430"/>
      <c r="R3" s="430"/>
      <c r="S3" s="432" t="s">
        <v>152</v>
      </c>
      <c r="T3" s="432" t="str">
        <f>曜日!D6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250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>
        <v>3</v>
      </c>
      <c r="L9" s="522"/>
      <c r="M9" s="522"/>
      <c r="N9" s="522">
        <v>6</v>
      </c>
      <c r="O9" s="522"/>
      <c r="P9" s="522"/>
      <c r="Q9" s="522">
        <v>5</v>
      </c>
      <c r="R9" s="522"/>
      <c r="S9" s="522"/>
      <c r="T9" s="522">
        <v>7</v>
      </c>
      <c r="U9" s="522"/>
      <c r="V9" s="522"/>
      <c r="W9" s="522">
        <v>23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3</v>
      </c>
      <c r="AG9" s="522"/>
      <c r="AH9" s="522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>
        <v>25</v>
      </c>
      <c r="L10" s="522"/>
      <c r="M10" s="522"/>
      <c r="N10" s="522">
        <v>15</v>
      </c>
      <c r="O10" s="522"/>
      <c r="P10" s="522"/>
      <c r="Q10" s="522">
        <v>16</v>
      </c>
      <c r="R10" s="522"/>
      <c r="S10" s="522"/>
      <c r="T10" s="522">
        <v>16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28</v>
      </c>
      <c r="AD10" s="522"/>
      <c r="AE10" s="522"/>
      <c r="AF10" s="522">
        <v>28</v>
      </c>
      <c r="AG10" s="522"/>
      <c r="AH10" s="522"/>
      <c r="AI10" s="377">
        <f>K10+Q10+W10+AC10</f>
        <v>69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>
        <v>2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21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86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51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328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248</v>
      </c>
      <c r="U15" s="253"/>
      <c r="V15" s="253"/>
      <c r="W15" s="253"/>
      <c r="X15" s="254"/>
      <c r="Y15" s="252" t="s">
        <v>250</v>
      </c>
      <c r="Z15" s="253"/>
      <c r="AA15" s="253"/>
      <c r="AB15" s="253"/>
      <c r="AC15" s="254"/>
      <c r="AD15" s="252" t="s">
        <v>252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262</v>
      </c>
      <c r="T33" s="245"/>
      <c r="U33" s="245"/>
      <c r="V33" s="245"/>
      <c r="W33" s="246"/>
      <c r="X33" s="249" t="s">
        <v>262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322</v>
      </c>
      <c r="E34" s="263"/>
      <c r="F34" s="263"/>
      <c r="G34" s="263"/>
      <c r="H34" s="263"/>
      <c r="I34" s="248" t="s">
        <v>256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262</v>
      </c>
      <c r="Y34" s="250"/>
      <c r="Z34" s="250"/>
      <c r="AA34" s="250"/>
      <c r="AB34" s="255"/>
      <c r="AC34" s="249" t="s">
        <v>259</v>
      </c>
      <c r="AD34" s="250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15</v>
      </c>
      <c r="Q3" s="430"/>
      <c r="R3" s="430"/>
      <c r="S3" s="432" t="s">
        <v>152</v>
      </c>
      <c r="T3" s="432" t="str">
        <f>曜日!D7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249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>
        <v>3</v>
      </c>
      <c r="L9" s="522"/>
      <c r="M9" s="522"/>
      <c r="N9" s="522">
        <v>6</v>
      </c>
      <c r="O9" s="522"/>
      <c r="P9" s="522"/>
      <c r="Q9" s="522">
        <v>5</v>
      </c>
      <c r="R9" s="522"/>
      <c r="S9" s="522"/>
      <c r="T9" s="522">
        <v>7</v>
      </c>
      <c r="U9" s="522"/>
      <c r="V9" s="522"/>
      <c r="W9" s="522">
        <v>23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3</v>
      </c>
      <c r="AG9" s="522"/>
      <c r="AH9" s="522"/>
      <c r="AI9" s="377">
        <f>K9+Q9+W9+AC9</f>
        <v>32</v>
      </c>
      <c r="AJ9" s="377"/>
      <c r="AK9" s="377"/>
      <c r="AL9" s="377">
        <f>N9+T9+Z9+AF9</f>
        <v>27</v>
      </c>
      <c r="AM9" s="377"/>
      <c r="AN9" s="377"/>
      <c r="AO9" s="378">
        <f>AI13</f>
        <v>190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>
        <v>26</v>
      </c>
      <c r="L10" s="522"/>
      <c r="M10" s="522"/>
      <c r="N10" s="522">
        <v>15</v>
      </c>
      <c r="O10" s="522"/>
      <c r="P10" s="522"/>
      <c r="Q10" s="522">
        <v>16</v>
      </c>
      <c r="R10" s="522"/>
      <c r="S10" s="522"/>
      <c r="T10" s="522">
        <v>16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28</v>
      </c>
      <c r="AD10" s="522"/>
      <c r="AE10" s="522"/>
      <c r="AF10" s="522">
        <v>28</v>
      </c>
      <c r="AG10" s="522"/>
      <c r="AH10" s="522"/>
      <c r="AI10" s="377">
        <f>K10+Q10+W10+AC10</f>
        <v>70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>
        <v>2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31</v>
      </c>
      <c r="L12" s="377"/>
      <c r="M12" s="377"/>
      <c r="N12" s="377">
        <f>N9+N10+N11</f>
        <v>21</v>
      </c>
      <c r="O12" s="377"/>
      <c r="P12" s="377"/>
      <c r="Q12" s="377">
        <f>Q9+Q10+Q11</f>
        <v>21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86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52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333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241</v>
      </c>
      <c r="O15" s="253"/>
      <c r="P15" s="253"/>
      <c r="Q15" s="253"/>
      <c r="R15" s="253"/>
      <c r="S15" s="254"/>
      <c r="T15" s="252" t="s">
        <v>242</v>
      </c>
      <c r="U15" s="253"/>
      <c r="V15" s="253"/>
      <c r="W15" s="253"/>
      <c r="X15" s="254"/>
      <c r="Y15" s="252" t="s">
        <v>250</v>
      </c>
      <c r="Z15" s="253"/>
      <c r="AA15" s="253"/>
      <c r="AB15" s="253"/>
      <c r="AC15" s="254"/>
      <c r="AD15" s="252" t="s">
        <v>244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329</v>
      </c>
      <c r="AM31" s="220"/>
      <c r="AN31" s="210" t="s">
        <v>330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329</v>
      </c>
      <c r="AM32" s="216"/>
      <c r="AN32" s="208" t="s">
        <v>330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258</v>
      </c>
      <c r="T33" s="245"/>
      <c r="U33" s="245"/>
      <c r="V33" s="245"/>
      <c r="W33" s="246"/>
      <c r="X33" s="249" t="s">
        <v>332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329</v>
      </c>
      <c r="AM33" s="216"/>
      <c r="AN33" s="208" t="s">
        <v>330</v>
      </c>
      <c r="AO33" s="256" t="s">
        <v>331</v>
      </c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322</v>
      </c>
      <c r="E34" s="263"/>
      <c r="F34" s="263"/>
      <c r="G34" s="263"/>
      <c r="H34" s="263"/>
      <c r="I34" s="248" t="s">
        <v>256</v>
      </c>
      <c r="J34" s="251"/>
      <c r="K34" s="252" t="s">
        <v>248</v>
      </c>
      <c r="L34" s="253"/>
      <c r="M34" s="253"/>
      <c r="N34" s="253"/>
      <c r="O34" s="254"/>
      <c r="P34" s="247" t="s">
        <v>244</v>
      </c>
      <c r="Q34" s="248"/>
      <c r="R34" s="248"/>
      <c r="S34" s="244" t="s">
        <v>262</v>
      </c>
      <c r="T34" s="245"/>
      <c r="U34" s="245"/>
      <c r="V34" s="245"/>
      <c r="W34" s="246"/>
      <c r="X34" s="249" t="s">
        <v>262</v>
      </c>
      <c r="Y34" s="250"/>
      <c r="Z34" s="250"/>
      <c r="AA34" s="250"/>
      <c r="AB34" s="255"/>
      <c r="AC34" s="249" t="s">
        <v>259</v>
      </c>
      <c r="AD34" s="250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329</v>
      </c>
      <c r="AM34" s="216"/>
      <c r="AN34" s="208" t="s">
        <v>330</v>
      </c>
      <c r="AO34" s="256" t="s">
        <v>334</v>
      </c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16</v>
      </c>
      <c r="Q3" s="430"/>
      <c r="R3" s="430"/>
      <c r="S3" s="432" t="s">
        <v>152</v>
      </c>
      <c r="T3" s="432" t="str">
        <f>曜日!D8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250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>
        <v>2</v>
      </c>
      <c r="L9" s="522"/>
      <c r="M9" s="522"/>
      <c r="N9" s="522">
        <v>5</v>
      </c>
      <c r="O9" s="522"/>
      <c r="P9" s="522"/>
      <c r="Q9" s="522">
        <v>7</v>
      </c>
      <c r="R9" s="522"/>
      <c r="S9" s="522"/>
      <c r="T9" s="522">
        <v>7</v>
      </c>
      <c r="U9" s="522"/>
      <c r="V9" s="522"/>
      <c r="W9" s="522">
        <v>23</v>
      </c>
      <c r="X9" s="522"/>
      <c r="Y9" s="522"/>
      <c r="Z9" s="522">
        <v>12</v>
      </c>
      <c r="AA9" s="522"/>
      <c r="AB9" s="522"/>
      <c r="AC9" s="522">
        <v>1</v>
      </c>
      <c r="AD9" s="522"/>
      <c r="AE9" s="522"/>
      <c r="AF9" s="522">
        <v>3</v>
      </c>
      <c r="AG9" s="522"/>
      <c r="AH9" s="522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>
        <v>27</v>
      </c>
      <c r="L10" s="522"/>
      <c r="M10" s="522"/>
      <c r="N10" s="522">
        <v>15</v>
      </c>
      <c r="O10" s="522"/>
      <c r="P10" s="522"/>
      <c r="Q10" s="522">
        <v>15</v>
      </c>
      <c r="R10" s="522"/>
      <c r="S10" s="522"/>
      <c r="T10" s="522">
        <v>16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28</v>
      </c>
      <c r="AD10" s="522"/>
      <c r="AE10" s="522"/>
      <c r="AF10" s="522">
        <v>28</v>
      </c>
      <c r="AG10" s="522"/>
      <c r="AH10" s="522"/>
      <c r="AI10" s="377">
        <f>K10+Q10+W10+AC10</f>
        <v>70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>
        <v>2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31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86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51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336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284</v>
      </c>
      <c r="O15" s="253"/>
      <c r="P15" s="253"/>
      <c r="Q15" s="253"/>
      <c r="R15" s="253"/>
      <c r="S15" s="254"/>
      <c r="T15" s="252" t="s">
        <v>257</v>
      </c>
      <c r="U15" s="253"/>
      <c r="V15" s="253"/>
      <c r="W15" s="253"/>
      <c r="X15" s="254"/>
      <c r="Y15" s="252" t="s">
        <v>250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329</v>
      </c>
      <c r="AM31" s="220"/>
      <c r="AN31" s="210" t="s">
        <v>330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329</v>
      </c>
      <c r="AM32" s="216"/>
      <c r="AN32" s="208" t="s">
        <v>330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258</v>
      </c>
      <c r="T33" s="245"/>
      <c r="U33" s="245"/>
      <c r="V33" s="245"/>
      <c r="W33" s="246"/>
      <c r="X33" s="249" t="s">
        <v>258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329</v>
      </c>
      <c r="AM33" s="216"/>
      <c r="AN33" s="208" t="s">
        <v>330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256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259</v>
      </c>
      <c r="AD34" s="250"/>
      <c r="AE34" s="98"/>
      <c r="AF34" s="99" t="s">
        <v>335</v>
      </c>
      <c r="AG34" s="98"/>
      <c r="AH34" s="100" t="s">
        <v>236</v>
      </c>
      <c r="AI34" s="98"/>
      <c r="AJ34" s="215" t="s">
        <v>235</v>
      </c>
      <c r="AK34" s="207"/>
      <c r="AL34" s="216" t="s">
        <v>329</v>
      </c>
      <c r="AM34" s="216"/>
      <c r="AN34" s="208" t="s">
        <v>330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17</v>
      </c>
      <c r="Q3" s="430"/>
      <c r="R3" s="430"/>
      <c r="S3" s="432" t="s">
        <v>152</v>
      </c>
      <c r="T3" s="432" t="str">
        <f>曜日!D9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265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27</v>
      </c>
      <c r="L10" s="377"/>
      <c r="M10" s="377"/>
      <c r="N10" s="377">
        <v>15</v>
      </c>
      <c r="O10" s="377"/>
      <c r="P10" s="377"/>
      <c r="Q10" s="377">
        <v>15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28</v>
      </c>
      <c r="AD10" s="377"/>
      <c r="AE10" s="377"/>
      <c r="AF10" s="377">
        <v>28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31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86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51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258</v>
      </c>
      <c r="T33" s="245"/>
      <c r="U33" s="245"/>
      <c r="V33" s="245"/>
      <c r="W33" s="246"/>
      <c r="X33" s="249" t="s">
        <v>258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18</v>
      </c>
      <c r="Q3" s="430"/>
      <c r="R3" s="430"/>
      <c r="S3" s="432" t="s">
        <v>152</v>
      </c>
      <c r="T3" s="432" t="str">
        <f>曜日!D3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65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27</v>
      </c>
      <c r="L10" s="377"/>
      <c r="M10" s="377"/>
      <c r="N10" s="377">
        <v>15</v>
      </c>
      <c r="O10" s="377"/>
      <c r="P10" s="377"/>
      <c r="Q10" s="377">
        <v>15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28</v>
      </c>
      <c r="AD10" s="377"/>
      <c r="AE10" s="377"/>
      <c r="AF10" s="377">
        <v>28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31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23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86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51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258</v>
      </c>
      <c r="T33" s="245"/>
      <c r="U33" s="245"/>
      <c r="V33" s="245"/>
      <c r="W33" s="246"/>
      <c r="X33" s="249" t="s">
        <v>258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19</v>
      </c>
      <c r="Q3" s="430"/>
      <c r="R3" s="430"/>
      <c r="S3" s="432" t="s">
        <v>152</v>
      </c>
      <c r="T3" s="432" t="str">
        <f>曜日!D4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27</v>
      </c>
      <c r="L10" s="377"/>
      <c r="M10" s="377"/>
      <c r="N10" s="377">
        <v>14</v>
      </c>
      <c r="O10" s="377"/>
      <c r="P10" s="377"/>
      <c r="Q10" s="377">
        <v>15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28</v>
      </c>
      <c r="AD10" s="377"/>
      <c r="AE10" s="377"/>
      <c r="AF10" s="377">
        <v>28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31</v>
      </c>
      <c r="L12" s="377"/>
      <c r="M12" s="377"/>
      <c r="N12" s="377">
        <f>N9+N10+N11</f>
        <v>19</v>
      </c>
      <c r="O12" s="377"/>
      <c r="P12" s="377"/>
      <c r="Q12" s="377">
        <f>Q9+Q10+Q11</f>
        <v>22</v>
      </c>
      <c r="R12" s="377"/>
      <c r="S12" s="377"/>
      <c r="T12" s="377">
        <f>SUM(T9:V11)</f>
        <v>24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86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337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 t="s">
        <v>242</v>
      </c>
      <c r="U25" s="253"/>
      <c r="V25" s="253"/>
      <c r="W25" s="253"/>
      <c r="X25" s="254"/>
      <c r="Y25" s="247" t="s">
        <v>243</v>
      </c>
      <c r="Z25" s="248"/>
      <c r="AA25" s="248"/>
      <c r="AB25" s="248"/>
      <c r="AC25" s="251"/>
      <c r="AD25" s="252" t="s">
        <v>338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258</v>
      </c>
      <c r="T33" s="245"/>
      <c r="U33" s="245"/>
      <c r="V33" s="245"/>
      <c r="W33" s="246"/>
      <c r="X33" s="249" t="s">
        <v>258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20</v>
      </c>
      <c r="Q3" s="430"/>
      <c r="R3" s="430"/>
      <c r="S3" s="432" t="s">
        <v>152</v>
      </c>
      <c r="T3" s="432" t="str">
        <f>曜日!D5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26</v>
      </c>
      <c r="L10" s="377"/>
      <c r="M10" s="377"/>
      <c r="N10" s="377">
        <v>14</v>
      </c>
      <c r="O10" s="377"/>
      <c r="P10" s="377"/>
      <c r="Q10" s="377">
        <v>16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28</v>
      </c>
      <c r="AD10" s="377"/>
      <c r="AE10" s="377"/>
      <c r="AF10" s="377">
        <v>28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19</v>
      </c>
      <c r="O12" s="377"/>
      <c r="P12" s="377"/>
      <c r="Q12" s="377">
        <f>Q9+Q10+Q11</f>
        <v>23</v>
      </c>
      <c r="R12" s="377"/>
      <c r="S12" s="377"/>
      <c r="T12" s="377">
        <f>SUM(T9:V11)</f>
        <v>24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86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49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339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241</v>
      </c>
      <c r="O25" s="253"/>
      <c r="P25" s="253"/>
      <c r="Q25" s="253"/>
      <c r="R25" s="253"/>
      <c r="S25" s="254"/>
      <c r="T25" s="252" t="s">
        <v>242</v>
      </c>
      <c r="U25" s="253"/>
      <c r="V25" s="253"/>
      <c r="W25" s="253"/>
      <c r="X25" s="254"/>
      <c r="Y25" s="247" t="s">
        <v>250</v>
      </c>
      <c r="Z25" s="248"/>
      <c r="AA25" s="248"/>
      <c r="AB25" s="248"/>
      <c r="AC25" s="251"/>
      <c r="AD25" s="252" t="s">
        <v>338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258</v>
      </c>
      <c r="T33" s="245"/>
      <c r="U33" s="245"/>
      <c r="V33" s="245"/>
      <c r="W33" s="246"/>
      <c r="X33" s="249" t="s">
        <v>258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T22" sqref="T22:X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21</v>
      </c>
      <c r="Q3" s="430"/>
      <c r="R3" s="430"/>
      <c r="S3" s="432" t="s">
        <v>152</v>
      </c>
      <c r="T3" s="432" t="str">
        <f>曜日!D6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233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266</v>
      </c>
      <c r="Q5" s="372"/>
      <c r="R5" s="372"/>
      <c r="S5" s="372"/>
      <c r="T5" s="372" t="s">
        <v>233</v>
      </c>
      <c r="U5" s="372"/>
      <c r="V5" s="372"/>
      <c r="W5" s="372"/>
      <c r="X5" s="394"/>
      <c r="Y5" s="382" t="s">
        <v>266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266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5</v>
      </c>
      <c r="O9" s="377"/>
      <c r="P9" s="377"/>
      <c r="Q9" s="377">
        <v>7</v>
      </c>
      <c r="R9" s="377"/>
      <c r="S9" s="377"/>
      <c r="T9" s="377">
        <v>7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3</v>
      </c>
      <c r="AG9" s="377"/>
      <c r="AH9" s="377"/>
      <c r="AI9" s="377">
        <f>K9+Q9+W9+AC9</f>
        <v>33</v>
      </c>
      <c r="AJ9" s="377"/>
      <c r="AK9" s="377"/>
      <c r="AL9" s="377">
        <f>N9+T9+Z9+AF9</f>
        <v>27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26</v>
      </c>
      <c r="L10" s="377"/>
      <c r="M10" s="377"/>
      <c r="N10" s="377">
        <v>14</v>
      </c>
      <c r="O10" s="377"/>
      <c r="P10" s="377"/>
      <c r="Q10" s="377">
        <v>16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28</v>
      </c>
      <c r="AD10" s="377"/>
      <c r="AE10" s="377"/>
      <c r="AF10" s="377">
        <v>28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19</v>
      </c>
      <c r="O12" s="377"/>
      <c r="P12" s="377"/>
      <c r="Q12" s="377">
        <f>Q9+Q10+Q11</f>
        <v>23</v>
      </c>
      <c r="R12" s="377"/>
      <c r="S12" s="377"/>
      <c r="T12" s="377">
        <f>SUM(T9:V11)</f>
        <v>24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29</v>
      </c>
      <c r="AD12" s="377"/>
      <c r="AE12" s="377"/>
      <c r="AF12" s="377">
        <f>SUM(AF9:AH11)</f>
        <v>31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86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49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255</v>
      </c>
      <c r="E31" s="447"/>
      <c r="F31" s="447"/>
      <c r="G31" s="447"/>
      <c r="H31" s="447"/>
      <c r="I31" s="253" t="s">
        <v>256</v>
      </c>
      <c r="J31" s="254"/>
      <c r="K31" s="252" t="s">
        <v>257</v>
      </c>
      <c r="L31" s="253"/>
      <c r="M31" s="253"/>
      <c r="N31" s="253"/>
      <c r="O31" s="254"/>
      <c r="P31" s="252" t="s">
        <v>244</v>
      </c>
      <c r="Q31" s="253"/>
      <c r="R31" s="253"/>
      <c r="S31" s="345" t="s">
        <v>258</v>
      </c>
      <c r="T31" s="346"/>
      <c r="U31" s="346"/>
      <c r="V31" s="346"/>
      <c r="W31" s="347"/>
      <c r="X31" s="334" t="s">
        <v>258</v>
      </c>
      <c r="Y31" s="335"/>
      <c r="Z31" s="335"/>
      <c r="AA31" s="335"/>
      <c r="AB31" s="348"/>
      <c r="AC31" s="334" t="s">
        <v>259</v>
      </c>
      <c r="AD31" s="335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3" t="s">
        <v>235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261</v>
      </c>
      <c r="E32" s="263"/>
      <c r="F32" s="263"/>
      <c r="G32" s="263"/>
      <c r="H32" s="263"/>
      <c r="I32" s="248" t="s">
        <v>256</v>
      </c>
      <c r="J32" s="251"/>
      <c r="K32" s="252" t="s">
        <v>242</v>
      </c>
      <c r="L32" s="253"/>
      <c r="M32" s="253"/>
      <c r="N32" s="253"/>
      <c r="O32" s="254"/>
      <c r="P32" s="247" t="s">
        <v>244</v>
      </c>
      <c r="Q32" s="248"/>
      <c r="R32" s="248"/>
      <c r="S32" s="244" t="s">
        <v>262</v>
      </c>
      <c r="T32" s="245"/>
      <c r="U32" s="245"/>
      <c r="V32" s="245"/>
      <c r="W32" s="246"/>
      <c r="X32" s="249" t="s">
        <v>262</v>
      </c>
      <c r="Y32" s="250"/>
      <c r="Z32" s="250"/>
      <c r="AA32" s="250"/>
      <c r="AB32" s="255"/>
      <c r="AC32" s="249" t="s">
        <v>259</v>
      </c>
      <c r="AD32" s="250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2" t="s">
        <v>235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321</v>
      </c>
      <c r="E33" s="263"/>
      <c r="F33" s="263"/>
      <c r="G33" s="263"/>
      <c r="H33" s="263"/>
      <c r="I33" s="248" t="s">
        <v>256</v>
      </c>
      <c r="J33" s="251"/>
      <c r="K33" s="252" t="s">
        <v>257</v>
      </c>
      <c r="L33" s="253"/>
      <c r="M33" s="253"/>
      <c r="N33" s="253"/>
      <c r="O33" s="254"/>
      <c r="P33" s="247" t="s">
        <v>244</v>
      </c>
      <c r="Q33" s="248"/>
      <c r="R33" s="248"/>
      <c r="S33" s="244" t="s">
        <v>258</v>
      </c>
      <c r="T33" s="245"/>
      <c r="U33" s="245"/>
      <c r="V33" s="245"/>
      <c r="W33" s="246"/>
      <c r="X33" s="249" t="s">
        <v>258</v>
      </c>
      <c r="Y33" s="250"/>
      <c r="Z33" s="250"/>
      <c r="AA33" s="250"/>
      <c r="AB33" s="255"/>
      <c r="AC33" s="249" t="s">
        <v>259</v>
      </c>
      <c r="AD33" s="250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2" t="s">
        <v>235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22</v>
      </c>
      <c r="Q3" s="430"/>
      <c r="R3" s="430"/>
      <c r="S3" s="432" t="s">
        <v>152</v>
      </c>
      <c r="T3" s="432" t="str">
        <f>曜日!D7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/>
      <c r="E31" s="447"/>
      <c r="F31" s="447"/>
      <c r="G31" s="447"/>
      <c r="H31" s="447"/>
      <c r="I31" s="253" t="s">
        <v>153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334"/>
      <c r="Y31" s="335"/>
      <c r="Z31" s="335"/>
      <c r="AA31" s="335"/>
      <c r="AB31" s="348"/>
      <c r="AC31" s="334" t="s">
        <v>127</v>
      </c>
      <c r="AD31" s="3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153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127</v>
      </c>
      <c r="AD32" s="25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23</v>
      </c>
      <c r="Q3" s="430"/>
      <c r="R3" s="430"/>
      <c r="S3" s="432" t="s">
        <v>152</v>
      </c>
      <c r="T3" s="432" t="str">
        <f>曜日!D8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/>
      <c r="E31" s="447"/>
      <c r="F31" s="447"/>
      <c r="G31" s="447"/>
      <c r="H31" s="447"/>
      <c r="I31" s="253" t="s">
        <v>153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334"/>
      <c r="Y31" s="335"/>
      <c r="Z31" s="335"/>
      <c r="AA31" s="335"/>
      <c r="AB31" s="348"/>
      <c r="AC31" s="334" t="s">
        <v>127</v>
      </c>
      <c r="AD31" s="3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153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127</v>
      </c>
      <c r="AD32" s="25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24</v>
      </c>
      <c r="Q3" s="430"/>
      <c r="R3" s="430"/>
      <c r="S3" s="432" t="s">
        <v>152</v>
      </c>
      <c r="T3" s="432" t="str">
        <f>曜日!D9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/>
      <c r="E31" s="447"/>
      <c r="F31" s="447"/>
      <c r="G31" s="447"/>
      <c r="H31" s="447"/>
      <c r="I31" s="253" t="s">
        <v>153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334"/>
      <c r="Y31" s="335"/>
      <c r="Z31" s="335"/>
      <c r="AA31" s="335"/>
      <c r="AB31" s="348"/>
      <c r="AC31" s="334" t="s">
        <v>127</v>
      </c>
      <c r="AD31" s="3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153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127</v>
      </c>
      <c r="AD32" s="25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25</v>
      </c>
      <c r="Q3" s="430"/>
      <c r="R3" s="430"/>
      <c r="S3" s="432" t="s">
        <v>152</v>
      </c>
      <c r="T3" s="432" t="str">
        <f>曜日!D3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/>
      <c r="E31" s="447"/>
      <c r="F31" s="447"/>
      <c r="G31" s="447"/>
      <c r="H31" s="447"/>
      <c r="I31" s="253" t="s">
        <v>153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334"/>
      <c r="Y31" s="335"/>
      <c r="Z31" s="335"/>
      <c r="AA31" s="335"/>
      <c r="AB31" s="348"/>
      <c r="AC31" s="334" t="s">
        <v>127</v>
      </c>
      <c r="AD31" s="3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153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127</v>
      </c>
      <c r="AD32" s="25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26</v>
      </c>
      <c r="Q3" s="430"/>
      <c r="R3" s="430"/>
      <c r="S3" s="432" t="s">
        <v>152</v>
      </c>
      <c r="T3" s="432" t="str">
        <f>曜日!D4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/>
      <c r="E31" s="447"/>
      <c r="F31" s="447"/>
      <c r="G31" s="447"/>
      <c r="H31" s="447"/>
      <c r="I31" s="253" t="s">
        <v>153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334"/>
      <c r="Y31" s="335"/>
      <c r="Z31" s="335"/>
      <c r="AA31" s="335"/>
      <c r="AB31" s="348"/>
      <c r="AC31" s="334" t="s">
        <v>127</v>
      </c>
      <c r="AD31" s="3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153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127</v>
      </c>
      <c r="AD32" s="25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6月</v>
      </c>
      <c r="N3" s="430"/>
      <c r="O3" s="430"/>
      <c r="P3" s="430" t="s">
        <v>27</v>
      </c>
      <c r="Q3" s="430"/>
      <c r="R3" s="430"/>
      <c r="S3" s="432" t="s">
        <v>152</v>
      </c>
      <c r="T3" s="432" t="str">
        <f>曜日!D5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77">
        <f>K9+Q9+W9+AC9</f>
        <v>0</v>
      </c>
      <c r="AJ9" s="377"/>
      <c r="AK9" s="377"/>
      <c r="AL9" s="377">
        <f>N9+T9+Z9+AF9</f>
        <v>0</v>
      </c>
      <c r="AM9" s="377"/>
      <c r="AN9" s="377"/>
      <c r="AO9" s="378">
        <f>AI13</f>
        <v>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77">
        <f>K10+Q10+W10+AC10</f>
        <v>0</v>
      </c>
      <c r="AJ10" s="377"/>
      <c r="AK10" s="377"/>
      <c r="AL10" s="377">
        <f>N10+T10+Z10+AF10</f>
        <v>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77">
        <f>K11+Q11+W11+AC11</f>
        <v>0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0</v>
      </c>
      <c r="L12" s="377"/>
      <c r="M12" s="377"/>
      <c r="N12" s="377">
        <f>N9+N10+N11</f>
        <v>0</v>
      </c>
      <c r="O12" s="377"/>
      <c r="P12" s="377"/>
      <c r="Q12" s="377">
        <f>Q9+Q10+Q11</f>
        <v>0</v>
      </c>
      <c r="R12" s="377"/>
      <c r="S12" s="377"/>
      <c r="T12" s="377">
        <f>SUM(T9:V11)</f>
        <v>0</v>
      </c>
      <c r="U12" s="377"/>
      <c r="V12" s="377"/>
      <c r="W12" s="377">
        <f>SUM(W9:Y11)</f>
        <v>0</v>
      </c>
      <c r="X12" s="377"/>
      <c r="Y12" s="377"/>
      <c r="Z12" s="377">
        <f>SUM(Z9:AB11)</f>
        <v>0</v>
      </c>
      <c r="AA12" s="377"/>
      <c r="AB12" s="377"/>
      <c r="AC12" s="377">
        <f>SUM(AC9:AE11)</f>
        <v>0</v>
      </c>
      <c r="AD12" s="377"/>
      <c r="AE12" s="377"/>
      <c r="AF12" s="377">
        <f>SUM(AF9:AH11)</f>
        <v>0</v>
      </c>
      <c r="AG12" s="377"/>
      <c r="AH12" s="377"/>
      <c r="AI12" s="377">
        <f>SUM(K12+Q12+W12+AC12)</f>
        <v>0</v>
      </c>
      <c r="AJ12" s="377"/>
      <c r="AK12" s="377"/>
      <c r="AL12" s="377">
        <f>SUM(N12+T12+Z12+AF12)</f>
        <v>0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/>
      <c r="E31" s="447"/>
      <c r="F31" s="447"/>
      <c r="G31" s="447"/>
      <c r="H31" s="447"/>
      <c r="I31" s="253" t="s">
        <v>153</v>
      </c>
      <c r="J31" s="254"/>
      <c r="K31" s="252"/>
      <c r="L31" s="253"/>
      <c r="M31" s="253"/>
      <c r="N31" s="253"/>
      <c r="O31" s="254"/>
      <c r="P31" s="252"/>
      <c r="Q31" s="253"/>
      <c r="R31" s="253"/>
      <c r="S31" s="345"/>
      <c r="T31" s="346"/>
      <c r="U31" s="346"/>
      <c r="V31" s="346"/>
      <c r="W31" s="347"/>
      <c r="X31" s="334"/>
      <c r="Y31" s="335"/>
      <c r="Z31" s="335"/>
      <c r="AA31" s="335"/>
      <c r="AB31" s="348"/>
      <c r="AC31" s="334" t="s">
        <v>127</v>
      </c>
      <c r="AD31" s="33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/>
      <c r="E32" s="263"/>
      <c r="F32" s="263"/>
      <c r="G32" s="263"/>
      <c r="H32" s="263"/>
      <c r="I32" s="248" t="s">
        <v>153</v>
      </c>
      <c r="J32" s="251"/>
      <c r="K32" s="252"/>
      <c r="L32" s="253"/>
      <c r="M32" s="253"/>
      <c r="N32" s="253"/>
      <c r="O32" s="254"/>
      <c r="P32" s="247"/>
      <c r="Q32" s="248"/>
      <c r="R32" s="248"/>
      <c r="S32" s="244"/>
      <c r="T32" s="245"/>
      <c r="U32" s="245"/>
      <c r="V32" s="245"/>
      <c r="W32" s="246"/>
      <c r="X32" s="249"/>
      <c r="Y32" s="250"/>
      <c r="Z32" s="250"/>
      <c r="AA32" s="250"/>
      <c r="AB32" s="255"/>
      <c r="AC32" s="249" t="s">
        <v>127</v>
      </c>
      <c r="AD32" s="25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/>
      <c r="E33" s="263"/>
      <c r="F33" s="263"/>
      <c r="G33" s="263"/>
      <c r="H33" s="263"/>
      <c r="I33" s="248" t="s">
        <v>153</v>
      </c>
      <c r="J33" s="251"/>
      <c r="K33" s="252"/>
      <c r="L33" s="253"/>
      <c r="M33" s="253"/>
      <c r="N33" s="253"/>
      <c r="O33" s="254"/>
      <c r="P33" s="247"/>
      <c r="Q33" s="248"/>
      <c r="R33" s="248"/>
      <c r="S33" s="244"/>
      <c r="T33" s="245"/>
      <c r="U33" s="245"/>
      <c r="V33" s="245"/>
      <c r="W33" s="246"/>
      <c r="X33" s="249"/>
      <c r="Y33" s="250"/>
      <c r="Z33" s="250"/>
      <c r="AA33" s="250"/>
      <c r="AB33" s="255"/>
      <c r="AC33" s="249" t="s">
        <v>127</v>
      </c>
      <c r="AD33" s="25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/>
      <c r="E34" s="263"/>
      <c r="F34" s="263"/>
      <c r="G34" s="263"/>
      <c r="H34" s="263"/>
      <c r="I34" s="248" t="s">
        <v>153</v>
      </c>
      <c r="J34" s="251"/>
      <c r="K34" s="252"/>
      <c r="L34" s="253"/>
      <c r="M34" s="253"/>
      <c r="N34" s="253"/>
      <c r="O34" s="254"/>
      <c r="P34" s="247"/>
      <c r="Q34" s="248"/>
      <c r="R34" s="248"/>
      <c r="S34" s="244"/>
      <c r="T34" s="245"/>
      <c r="U34" s="245"/>
      <c r="V34" s="245"/>
      <c r="W34" s="246"/>
      <c r="X34" s="249"/>
      <c r="Y34" s="250"/>
      <c r="Z34" s="250"/>
      <c r="AA34" s="250"/>
      <c r="AB34" s="255"/>
      <c r="AC34" s="249" t="s">
        <v>127</v>
      </c>
      <c r="AD34" s="25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3" t="s">
        <v>230</v>
      </c>
      <c r="C2" s="523"/>
      <c r="D2" s="523"/>
      <c r="E2" s="2"/>
      <c r="F2" s="524" t="s">
        <v>41</v>
      </c>
      <c r="G2" s="525"/>
      <c r="H2" s="525"/>
    </row>
    <row r="3" spans="2:8">
      <c r="B3" t="s">
        <v>1</v>
      </c>
      <c r="C3" s="1" t="s">
        <v>32</v>
      </c>
      <c r="D3" t="s">
        <v>267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3" t="s">
        <v>237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3" t="s">
        <v>238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3" t="s">
        <v>269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3" t="s">
        <v>270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3" t="s">
        <v>231</v>
      </c>
      <c r="C11" s="523"/>
      <c r="D11" s="523"/>
      <c r="E11" s="4"/>
      <c r="F11" s="525" t="s">
        <v>42</v>
      </c>
      <c r="G11" s="525"/>
      <c r="H11" s="525"/>
    </row>
    <row r="12" spans="2:8">
      <c r="B12" t="s">
        <v>234</v>
      </c>
      <c r="C12" s="525" t="s">
        <v>271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令和2年</v>
      </c>
      <c r="B1" s="525"/>
      <c r="C1" s="81" t="str">
        <f>曜日!C12</f>
        <v>6月</v>
      </c>
      <c r="D1" s="525" t="s">
        <v>46</v>
      </c>
      <c r="E1" s="525"/>
      <c r="F1" s="137" t="s">
        <v>47</v>
      </c>
      <c r="G1" s="40" t="s">
        <v>164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3</v>
      </c>
      <c r="E5" s="54">
        <v>0</v>
      </c>
      <c r="F5" s="53">
        <v>0</v>
      </c>
      <c r="G5" s="525"/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165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233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5"/>
      <c r="B13" s="52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5"/>
      <c r="B14" s="52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233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5"/>
      <c r="B26" s="525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5"/>
      <c r="B27" s="525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>
      <c r="A28" s="525" t="s">
        <v>72</v>
      </c>
      <c r="B28" s="525"/>
      <c r="C28" s="525"/>
      <c r="D28" s="525"/>
      <c r="E28" s="525"/>
      <c r="F28" s="525"/>
      <c r="G28" s="525"/>
      <c r="H28" s="525"/>
      <c r="I28" s="525"/>
      <c r="J28" s="525"/>
      <c r="K28" s="525"/>
    </row>
    <row r="29" spans="1:11" ht="14.25">
      <c r="A29" s="525" t="s">
        <v>69</v>
      </c>
      <c r="B29" s="525"/>
      <c r="C29" s="60" t="s">
        <v>70</v>
      </c>
      <c r="D29" s="525" t="s">
        <v>71</v>
      </c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65</v>
      </c>
      <c r="B30" s="525"/>
      <c r="C30" s="48"/>
      <c r="D30" s="525"/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233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66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/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5"/>
      <c r="B34" s="525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5"/>
      <c r="B37" s="525"/>
      <c r="C37" s="69" t="s">
        <v>70</v>
      </c>
      <c r="D37" s="525" t="s">
        <v>73</v>
      </c>
      <c r="E37" s="525"/>
      <c r="F37" s="525"/>
      <c r="G37" s="525"/>
      <c r="H37" s="525"/>
      <c r="I37" s="525"/>
      <c r="J37" s="525"/>
      <c r="K37" s="525"/>
    </row>
    <row r="38" spans="1:11" ht="14.25">
      <c r="A38" s="525" t="s">
        <v>34</v>
      </c>
      <c r="B38" s="525"/>
      <c r="C38" s="70">
        <v>0</v>
      </c>
      <c r="D38" s="525"/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35</v>
      </c>
      <c r="B39" s="525"/>
      <c r="C39" s="71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7.25">
      <c r="A40" s="525" t="s">
        <v>56</v>
      </c>
      <c r="B40" s="525"/>
      <c r="C40" s="113">
        <f>SUM(C38:C39)</f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5"/>
      <c r="B43" s="525"/>
      <c r="C43" s="75" t="s">
        <v>70</v>
      </c>
      <c r="D43" s="525" t="s">
        <v>75</v>
      </c>
      <c r="E43" s="525"/>
      <c r="F43" s="525"/>
      <c r="G43" s="525"/>
      <c r="H43" s="525"/>
      <c r="I43" s="525"/>
      <c r="J43" s="525"/>
      <c r="K43" s="525"/>
    </row>
    <row r="44" spans="1:11" ht="14.25">
      <c r="A44" s="525" t="s">
        <v>76</v>
      </c>
      <c r="B44" s="525"/>
      <c r="C44" s="76">
        <v>0</v>
      </c>
      <c r="D44" s="525"/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77</v>
      </c>
      <c r="B45" s="525"/>
      <c r="C45" s="75">
        <v>0</v>
      </c>
      <c r="D45" s="525"/>
      <c r="E45" s="525"/>
      <c r="F45" s="525"/>
      <c r="G45" s="525"/>
      <c r="H45" s="525"/>
      <c r="I45" s="525"/>
      <c r="J45" s="525"/>
      <c r="K45" s="52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161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181</v>
      </c>
      <c r="B4" s="525" t="s">
        <v>189</v>
      </c>
      <c r="C4" s="525"/>
      <c r="D4" s="525"/>
      <c r="E4" s="139">
        <f>業務遂行状況!AI3</f>
        <v>1</v>
      </c>
      <c r="F4" s="140" t="s">
        <v>163</v>
      </c>
      <c r="G4" s="525"/>
      <c r="H4" s="525"/>
      <c r="I4" s="525"/>
    </row>
    <row r="5" spans="1:9" ht="22.5" customHeight="1">
      <c r="A5" s="525"/>
      <c r="B5" s="525" t="s">
        <v>190</v>
      </c>
      <c r="C5" s="525"/>
      <c r="D5" s="525"/>
      <c r="E5" s="139">
        <f>業務遂行状況!AI4</f>
        <v>31</v>
      </c>
      <c r="F5" s="140" t="s">
        <v>163</v>
      </c>
      <c r="G5" s="525"/>
      <c r="H5" s="525"/>
      <c r="I5" s="525"/>
    </row>
    <row r="6" spans="1:9" ht="22.5" customHeight="1">
      <c r="A6" s="525"/>
      <c r="B6" s="525" t="s">
        <v>191</v>
      </c>
      <c r="C6" s="525"/>
      <c r="D6" s="525"/>
      <c r="E6" s="139">
        <f>業務遂行状況!AI5</f>
        <v>1</v>
      </c>
      <c r="F6" s="140" t="s">
        <v>163</v>
      </c>
      <c r="G6" s="525"/>
      <c r="H6" s="525"/>
      <c r="I6" s="525"/>
    </row>
    <row r="7" spans="1:9" ht="22.5" customHeight="1">
      <c r="A7" s="525"/>
      <c r="B7" s="525" t="s">
        <v>192</v>
      </c>
      <c r="C7" s="525"/>
      <c r="D7" s="525"/>
      <c r="E7" s="139">
        <f>業務遂行状況!AI6</f>
        <v>0</v>
      </c>
      <c r="F7" s="140" t="s">
        <v>163</v>
      </c>
      <c r="G7" s="525"/>
      <c r="H7" s="525"/>
      <c r="I7" s="525"/>
    </row>
    <row r="8" spans="1:9" ht="22.5" customHeight="1">
      <c r="A8" s="525"/>
      <c r="B8" s="525" t="s">
        <v>178</v>
      </c>
      <c r="C8" s="525"/>
      <c r="D8" s="525"/>
      <c r="E8" s="139">
        <f>業務遂行状況!AI7</f>
        <v>60</v>
      </c>
      <c r="F8" s="140" t="s">
        <v>163</v>
      </c>
      <c r="G8" s="525"/>
      <c r="H8" s="525"/>
      <c r="I8" s="525"/>
    </row>
    <row r="9" spans="1:9" ht="22.5" customHeight="1">
      <c r="A9" s="525" t="s">
        <v>179</v>
      </c>
      <c r="B9" s="525" t="s">
        <v>193</v>
      </c>
      <c r="C9" s="525"/>
      <c r="D9" s="525"/>
      <c r="E9" s="139">
        <f>業務遂行状況!AI8</f>
        <v>0</v>
      </c>
      <c r="F9" s="140" t="s">
        <v>163</v>
      </c>
      <c r="G9" s="525"/>
      <c r="H9" s="525"/>
      <c r="I9" s="525"/>
    </row>
    <row r="10" spans="1:9" ht="22.5" customHeight="1">
      <c r="A10" s="525"/>
      <c r="B10" s="525" t="s">
        <v>198</v>
      </c>
      <c r="C10" s="525"/>
      <c r="D10" s="525"/>
      <c r="E10" s="139">
        <f>業務遂行状況!AI9</f>
        <v>1</v>
      </c>
      <c r="F10" s="140" t="s">
        <v>163</v>
      </c>
      <c r="G10" s="525"/>
      <c r="H10" s="525"/>
      <c r="I10" s="525"/>
    </row>
    <row r="11" spans="1:9" ht="22.5" customHeight="1">
      <c r="A11" s="525" t="s">
        <v>211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217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194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195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214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215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4" t="s">
        <v>232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216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210</v>
      </c>
      <c r="B22" s="525" t="s">
        <v>209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207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208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206</v>
      </c>
      <c r="B25" s="525" t="s">
        <v>203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204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202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205</v>
      </c>
      <c r="B28" s="525" t="s">
        <v>212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213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令和2年</v>
      </c>
      <c r="B1" s="525"/>
      <c r="C1" s="525"/>
      <c r="D1" s="525"/>
      <c r="E1" s="525" t="str">
        <f>曜日!C12</f>
        <v>6月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218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167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166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163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168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170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163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169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163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171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163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172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163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173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163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174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163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175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163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176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196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197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180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194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195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219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2020-06-25T08:40:10Z</dcterms:modified>
</cp:coreProperties>
</file>