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760" windowHeight="1137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Y17" i="4"/>
  <c r="AD15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K19" i="2" s="1"/>
  <c r="J11" i="2"/>
  <c r="J19" i="2" s="1"/>
  <c r="I11" i="2"/>
  <c r="I19" i="2" s="1"/>
  <c r="H11" i="2"/>
  <c r="H19" i="2" s="1"/>
  <c r="G11" i="2"/>
  <c r="G19" i="2" s="1"/>
  <c r="F11" i="2"/>
  <c r="F19" i="2" s="1"/>
  <c r="E11" i="2"/>
  <c r="E19" i="2" s="1"/>
  <c r="D11" i="2"/>
  <c r="D19" i="2" s="1"/>
  <c r="C11" i="2"/>
  <c r="C19" i="2" s="1"/>
  <c r="F7" i="2"/>
  <c r="E7" i="2"/>
  <c r="C1" i="2"/>
  <c r="A1" i="2"/>
</calcChain>
</file>

<file path=xl/sharedStrings.xml><?xml version="1.0" encoding="utf-8"?>
<sst xmlns="http://schemas.openxmlformats.org/spreadsheetml/2006/main" count="366" uniqueCount="192">
  <si>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</si>
  <si>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</si>
  <si>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</si>
  <si>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</si>
  <si>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</si>
  <si>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</si>
  <si>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</si>
  <si>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</si>
  <si>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</si>
  <si>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</si>
  <si>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</si>
  <si>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</si>
  <si>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1/31　退職　　山口　貴弘</t>
    <rPh sb="5" eb="7">
      <t>タイショク</t>
    </rPh>
    <rPh sb="9" eb="11">
      <t>ヤマグチ</t>
    </rPh>
    <rPh sb="12" eb="14">
      <t>タカヒロ</t>
    </rPh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</si>
  <si>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</si>
  <si>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</si>
  <si>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</si>
  <si>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</si>
  <si>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</si>
  <si>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</si>
  <si>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</si>
  <si>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</si>
  <si>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</si>
  <si>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</si>
  <si>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</si>
  <si>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</si>
  <si>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</si>
  <si>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</si>
  <si>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</si>
  <si>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</si>
  <si>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</si>
  <si>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</si>
  <si>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</si>
  <si>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</si>
  <si>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</si>
  <si>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</si>
  <si>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1/23法人研修</t>
    <rPh sb="4" eb="6">
      <t>ホウジン</t>
    </rPh>
    <rPh sb="6" eb="8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</si>
  <si>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</si>
  <si>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</si>
  <si>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</si>
  <si>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</si>
  <si>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</si>
  <si>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</si>
  <si>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</si>
  <si>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</si>
  <si>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</si>
  <si>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</si>
  <si>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</si>
  <si>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</si>
  <si>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</si>
  <si>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</si>
  <si>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</si>
  <si>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</si>
  <si>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</si>
  <si>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</si>
  <si>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</si>
  <si>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</si>
  <si>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</si>
  <si>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</si>
  <si>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</si>
  <si>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</si>
  <si>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</si>
  <si>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</si>
  <si>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</si>
  <si>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</si>
  <si>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</si>
  <si>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</si>
  <si>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</si>
  <si>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</si>
  <si>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</si>
  <si>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</si>
  <si>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</si>
  <si>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</si>
  <si>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</si>
  <si>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</si>
  <si>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</si>
  <si>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</si>
  <si>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</si>
  <si>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</si>
  <si>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</si>
  <si>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</si>
  <si>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</si>
  <si>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</si>
  <si>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</si>
  <si>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記載者：西舘</t>
    <rPh sb="4" eb="6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</si>
  <si>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</si>
  <si>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</si>
  <si>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</si>
  <si>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</si>
  <si>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</si>
  <si>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</si>
  <si>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</si>
  <si>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</si>
  <si>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</si>
  <si>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</si>
  <si>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</si>
  <si>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</si>
  <si>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</si>
  <si>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</si>
  <si>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</si>
  <si>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</si>
  <si>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</si>
  <si>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</si>
  <si>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</si>
  <si>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</si>
  <si>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</si>
  <si>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</si>
  <si>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市川　真紀子　様</t>
    <rPh sb="0" eb="2">
      <t>イチカワ</t>
    </rPh>
    <rPh sb="3" eb="6">
      <t>マキコ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</si>
  <si>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</si>
  <si>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</si>
  <si>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出河　攻　様</t>
    <rPh sb="0" eb="2">
      <t>デガワ</t>
    </rPh>
    <rPh sb="3" eb="4">
      <t>セ</t>
    </rPh>
    <rPh sb="5" eb="6">
      <t>サマ</t>
    </rPh>
    <phoneticPr fontId="4"/>
  </si>
  <si>
    <t>安ヶ平</t>
    <rPh sb="0" eb="3">
      <t>ヤスガヒラ</t>
    </rPh>
    <phoneticPr fontId="4"/>
  </si>
  <si>
    <t>三田　よし子　様</t>
    <rPh sb="0" eb="2">
      <t>ミタ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</si>
  <si>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</si>
  <si>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田名部</t>
    <rPh sb="0" eb="3">
      <t>タナブ</t>
    </rPh>
    <phoneticPr fontId="4"/>
  </si>
  <si>
    <t>小笠原　聖八　様</t>
    <rPh sb="0" eb="3">
      <t>オガサワラ</t>
    </rPh>
    <rPh sb="4" eb="5">
      <t>セイ</t>
    </rPh>
    <rPh sb="5" eb="6">
      <t>ハチ</t>
    </rPh>
    <rPh sb="7" eb="8">
      <t>サマ</t>
    </rPh>
    <phoneticPr fontId="4"/>
  </si>
  <si>
    <t>馬渡</t>
    <rPh sb="0" eb="2">
      <t>マワタリ</t>
    </rPh>
    <phoneticPr fontId="4"/>
  </si>
  <si>
    <t>大久保　すい　様</t>
    <rPh sb="0" eb="3">
      <t>オオクボ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</si>
  <si>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</si>
  <si>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</si>
  <si>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</si>
  <si>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</si>
  <si>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</si>
  <si>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</si>
  <si>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</si>
  <si>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小笠原　正成　様</t>
    <rPh sb="0" eb="3">
      <t>オガサワラ</t>
    </rPh>
    <rPh sb="4" eb="6">
      <t>マサナリ</t>
    </rPh>
    <rPh sb="7" eb="8">
      <t>サマ</t>
    </rPh>
    <phoneticPr fontId="4"/>
  </si>
  <si>
    <t>大久保　須美子　様</t>
    <rPh sb="0" eb="3">
      <t>オオクボ</t>
    </rPh>
    <rPh sb="4" eb="7">
      <t>スミコ</t>
    </rPh>
    <rPh sb="8" eb="9">
      <t>サマ</t>
    </rPh>
    <phoneticPr fontId="4"/>
  </si>
  <si>
    <t>小笠原　富治　様</t>
    <rPh sb="0" eb="3">
      <t>オガサワラ</t>
    </rPh>
    <rPh sb="4" eb="5">
      <t>トミ</t>
    </rPh>
    <rPh sb="5" eb="6">
      <t>ジ</t>
    </rPh>
    <rPh sb="7" eb="8">
      <t>サマ</t>
    </rPh>
    <phoneticPr fontId="4"/>
  </si>
  <si>
    <t>西舘</t>
    <rPh sb="0" eb="2">
      <t>ニシダテ</t>
    </rPh>
    <phoneticPr fontId="4"/>
  </si>
  <si>
    <t>金/田名部</t>
    <rPh sb="0" eb="1">
      <t>キン</t>
    </rPh>
    <rPh sb="2" eb="5">
      <t>タナブ</t>
    </rPh>
    <phoneticPr fontId="4"/>
  </si>
  <si>
    <t>三浦　みよ子　様</t>
    <rPh sb="0" eb="2">
      <t>ミウラ</t>
    </rPh>
    <rPh sb="5" eb="6">
      <t>コ</t>
    </rPh>
    <rPh sb="7" eb="8">
      <t>サマ</t>
    </rPh>
    <phoneticPr fontId="4"/>
  </si>
  <si>
    <t>市澤　武志　様</t>
    <rPh sb="0" eb="2">
      <t>イチサワ</t>
    </rPh>
    <rPh sb="3" eb="5">
      <t>タケシ</t>
    </rPh>
    <rPh sb="6" eb="7">
      <t>サマ</t>
    </rPh>
    <phoneticPr fontId="4"/>
  </si>
  <si>
    <t>中村　亮子　様</t>
    <rPh sb="0" eb="2">
      <t>ナカムラ</t>
    </rPh>
    <rPh sb="3" eb="5">
      <t>リョウコ</t>
    </rPh>
    <rPh sb="6" eb="7">
      <t>サマ</t>
    </rPh>
    <phoneticPr fontId="4"/>
  </si>
  <si>
    <t>馬場　良　様</t>
    <rPh sb="0" eb="2">
      <t>ババ</t>
    </rPh>
    <rPh sb="3" eb="4">
      <t>リョウ</t>
    </rPh>
    <rPh sb="5" eb="6">
      <t>サマ</t>
    </rPh>
    <phoneticPr fontId="4"/>
  </si>
  <si>
    <t>長嶺　孝　様</t>
    <rPh sb="0" eb="2">
      <t>ナガミネ</t>
    </rPh>
    <rPh sb="3" eb="4">
      <t>タカシ</t>
    </rPh>
    <rPh sb="5" eb="6">
      <t>サマ</t>
    </rPh>
    <phoneticPr fontId="4"/>
  </si>
  <si>
    <t>野村　才惠　様</t>
    <rPh sb="0" eb="2">
      <t>ノムラ</t>
    </rPh>
    <rPh sb="3" eb="4">
      <t>サイ</t>
    </rPh>
    <rPh sb="4" eb="5">
      <t>メグミ</t>
    </rPh>
    <rPh sb="6" eb="7">
      <t>サマ</t>
    </rPh>
    <phoneticPr fontId="4"/>
  </si>
  <si>
    <t>鈴木　義則　様</t>
    <rPh sb="0" eb="2">
      <t>スズキ</t>
    </rPh>
    <rPh sb="3" eb="5">
      <t>ヨシノリ</t>
    </rPh>
    <rPh sb="6" eb="7">
      <t>サマ</t>
    </rPh>
    <phoneticPr fontId="4"/>
  </si>
  <si>
    <t>中居　うた　様</t>
    <rPh sb="0" eb="2">
      <t>ナカイ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</si>
  <si>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</si>
  <si>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</si>
  <si>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</si>
  <si>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</si>
  <si>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</si>
  <si>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</si>
  <si>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</si>
  <si>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</si>
  <si>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</si>
  <si>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</si>
  <si>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</si>
  <si>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澤田　七太郎　様</t>
    <rPh sb="0" eb="2">
      <t>サワダ</t>
    </rPh>
    <rPh sb="3" eb="6">
      <t>シチタロウ</t>
    </rPh>
    <rPh sb="7" eb="8">
      <t>サマ</t>
    </rPh>
    <phoneticPr fontId="4"/>
  </si>
  <si>
    <t>有料「おおひらき」</t>
    <rPh sb="0" eb="2">
      <t>ユウリョウ</t>
    </rPh>
    <phoneticPr fontId="4"/>
  </si>
  <si>
    <t>田中　稔美　様</t>
    <rPh sb="0" eb="2">
      <t>タナカ</t>
    </rPh>
    <rPh sb="3" eb="4">
      <t>トシ</t>
    </rPh>
    <rPh sb="4" eb="5">
      <t>ミ</t>
    </rPh>
    <rPh sb="6" eb="7">
      <t>サマ</t>
    </rPh>
    <phoneticPr fontId="4"/>
  </si>
  <si>
    <t>有料「妙水苑」</t>
    <rPh sb="0" eb="2">
      <t>ユウリョウ</t>
    </rPh>
    <rPh sb="3" eb="4">
      <t>ミョウ</t>
    </rPh>
    <rPh sb="4" eb="5">
      <t>スイ</t>
    </rPh>
    <rPh sb="5" eb="6">
      <t>エン</t>
    </rPh>
    <phoneticPr fontId="4"/>
  </si>
  <si>
    <t>飯田　美音　様</t>
    <rPh sb="0" eb="2">
      <t>イイダ</t>
    </rPh>
    <rPh sb="3" eb="4">
      <t>ミ</t>
    </rPh>
    <rPh sb="4" eb="5">
      <t>オン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</si>
  <si>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</si>
  <si>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宮古　克弘　様</t>
    <rPh sb="0" eb="2">
      <t>ミヤコ</t>
    </rPh>
    <rPh sb="3" eb="4">
      <t>カツ</t>
    </rPh>
    <rPh sb="4" eb="5">
      <t>ヒロ</t>
    </rPh>
    <rPh sb="6" eb="7">
      <t>サマ</t>
    </rPh>
    <phoneticPr fontId="4"/>
  </si>
  <si>
    <t>特養「三沢ホーム」</t>
    <rPh sb="0" eb="2">
      <t>トクヨウ</t>
    </rPh>
    <rPh sb="3" eb="5">
      <t>ミサワ</t>
    </rPh>
    <phoneticPr fontId="4"/>
  </si>
  <si>
    <t>小舘　アツ子　様</t>
    <rPh sb="0" eb="2">
      <t>コダテ</t>
    </rPh>
    <rPh sb="5" eb="6">
      <t>コ</t>
    </rPh>
    <rPh sb="7" eb="8">
      <t>サマ</t>
    </rPh>
    <phoneticPr fontId="4"/>
  </si>
  <si>
    <t>佐々木　理佳　様</t>
    <rPh sb="0" eb="3">
      <t>ササキ</t>
    </rPh>
    <rPh sb="4" eb="5">
      <t>リ</t>
    </rPh>
    <rPh sb="5" eb="6">
      <t>カ</t>
    </rPh>
    <rPh sb="7" eb="8">
      <t>サマ</t>
    </rPh>
    <phoneticPr fontId="4"/>
  </si>
  <si>
    <t>自宅</t>
    <rPh sb="0" eb="2">
      <t>ジタク</t>
    </rPh>
    <phoneticPr fontId="4"/>
  </si>
  <si>
    <t>神成　信俊　様</t>
    <rPh sb="0" eb="2">
      <t>カンナリ</t>
    </rPh>
    <rPh sb="3" eb="5">
      <t>ノブトシ</t>
    </rPh>
    <rPh sb="6" eb="7">
      <t>サマ</t>
    </rPh>
    <phoneticPr fontId="4"/>
  </si>
  <si>
    <t>山田　りつ　様</t>
    <rPh sb="0" eb="2">
      <t>ヤマダ</t>
    </rPh>
    <rPh sb="6" eb="7">
      <t>サマ</t>
    </rPh>
    <phoneticPr fontId="4"/>
  </si>
  <si>
    <t>金</t>
    <rPh sb="0" eb="1">
      <t>キン</t>
    </rPh>
    <phoneticPr fontId="4"/>
  </si>
  <si>
    <t>死去</t>
    <rPh sb="0" eb="2">
      <t>シキョ</t>
    </rPh>
    <phoneticPr fontId="4"/>
  </si>
  <si>
    <t>川嶋　啓子　様</t>
    <rPh sb="0" eb="2">
      <t>カワシマ</t>
    </rPh>
    <rPh sb="3" eb="5">
      <t>ケイコ</t>
    </rPh>
    <rPh sb="6" eb="7">
      <t>サマ</t>
    </rPh>
    <phoneticPr fontId="4"/>
  </si>
  <si>
    <t>特養「ひばり苑」</t>
    <rPh sb="0" eb="2">
      <t>トクヨウ</t>
    </rPh>
    <rPh sb="6" eb="7">
      <t>エン</t>
    </rPh>
    <phoneticPr fontId="4"/>
  </si>
  <si>
    <t>楢山　金藏　様</t>
    <rPh sb="0" eb="2">
      <t>ナラヤマ</t>
    </rPh>
    <rPh sb="3" eb="4">
      <t>キン</t>
    </rPh>
    <rPh sb="4" eb="5">
      <t>ゾウ</t>
    </rPh>
    <rPh sb="6" eb="7">
      <t>サマ</t>
    </rPh>
    <phoneticPr fontId="4"/>
  </si>
  <si>
    <t>内科種市医院</t>
    <rPh sb="0" eb="2">
      <t>ナイカ</t>
    </rPh>
    <rPh sb="2" eb="4">
      <t>タネイチ</t>
    </rPh>
    <rPh sb="4" eb="6">
      <t>イイン</t>
    </rPh>
    <phoneticPr fontId="4"/>
  </si>
  <si>
    <t>馬場　清　様</t>
    <rPh sb="0" eb="2">
      <t>ババ</t>
    </rPh>
    <rPh sb="3" eb="4">
      <t>キヨシ</t>
    </rPh>
    <rPh sb="5" eb="6">
      <t>サマ</t>
    </rPh>
    <phoneticPr fontId="4"/>
  </si>
  <si>
    <t>有料「千寿の里いちかわ」</t>
    <rPh sb="0" eb="2">
      <t>ユウリョウ</t>
    </rPh>
    <rPh sb="3" eb="5">
      <t>センジュ</t>
    </rPh>
    <rPh sb="6" eb="7">
      <t>サト</t>
    </rPh>
    <phoneticPr fontId="4"/>
  </si>
  <si>
    <t>吉島　知寿子　様</t>
    <rPh sb="0" eb="2">
      <t>ヨシジマ</t>
    </rPh>
    <rPh sb="3" eb="4">
      <t>シ</t>
    </rPh>
    <rPh sb="4" eb="5">
      <t>コトブキ</t>
    </rPh>
    <rPh sb="5" eb="6">
      <t>コ</t>
    </rPh>
    <rPh sb="7" eb="8">
      <t>サマ</t>
    </rPh>
    <phoneticPr fontId="4"/>
  </si>
  <si>
    <t>つくしが丘病院</t>
    <rPh sb="4" eb="7">
      <t>オカビョウイン</t>
    </rPh>
    <phoneticPr fontId="4"/>
  </si>
  <si>
    <t>稲荷　幸七　様</t>
    <rPh sb="0" eb="2">
      <t>イナリ</t>
    </rPh>
    <rPh sb="3" eb="4">
      <t>シアワ</t>
    </rPh>
    <rPh sb="4" eb="5">
      <t>ナナ</t>
    </rPh>
    <rPh sb="6" eb="7">
      <t>サマ</t>
    </rPh>
    <phoneticPr fontId="4"/>
  </si>
  <si>
    <t>水野　和子　様</t>
    <rPh sb="0" eb="2">
      <t>ミズノ</t>
    </rPh>
    <rPh sb="3" eb="5">
      <t>カズコ</t>
    </rPh>
    <rPh sb="6" eb="7">
      <t>サマ</t>
    </rPh>
    <phoneticPr fontId="4"/>
  </si>
  <si>
    <t>サ高住「サポージュやわた」</t>
    <rPh sb="1" eb="3">
      <t>コウジュウ</t>
    </rPh>
    <phoneticPr fontId="4"/>
  </si>
  <si>
    <t>川守田　義雄　様</t>
    <rPh sb="0" eb="3">
      <t>カワモリタ</t>
    </rPh>
    <rPh sb="4" eb="6">
      <t>ヨシオ</t>
    </rPh>
    <rPh sb="7" eb="8">
      <t>サマ</t>
    </rPh>
    <phoneticPr fontId="4"/>
  </si>
  <si>
    <t>八戸赤十字病院</t>
    <rPh sb="0" eb="7">
      <t>ハチノヘセキジュウジビョウイン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</si>
  <si>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</si>
  <si>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</si>
  <si>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</si>
  <si>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</si>
  <si>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</si>
  <si>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</si>
  <si>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</si>
  <si>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</si>
  <si>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</si>
  <si>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</si>
  <si>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</si>
  <si>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小笠原　文人　様</t>
    <rPh sb="0" eb="3">
      <t>オガサワラ</t>
    </rPh>
    <rPh sb="4" eb="6">
      <t>フミト</t>
    </rPh>
    <rPh sb="7" eb="8">
      <t>サマ</t>
    </rPh>
    <phoneticPr fontId="4"/>
  </si>
  <si>
    <t>北</t>
    <rPh sb="0" eb="1">
      <t>キタ</t>
    </rPh>
    <phoneticPr fontId="4"/>
  </si>
  <si>
    <t>山下　幸子　様</t>
    <rPh sb="0" eb="2">
      <t>ヤマシタ</t>
    </rPh>
    <rPh sb="3" eb="5">
      <t>サチコ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</si>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</sst>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19/&#30149;&#38498;SW&#26085;&#35468;2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D34" sqref="D34:K3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4</v>
      </c>
      <c r="E5" s="17">
        <v>0</v>
      </c>
      <c r="F5" s="16">
        <v>1</v>
      </c>
      <c r="G5" s="1" t="s">
        <v>12</v>
      </c>
      <c r="H5" s="1"/>
      <c r="I5" s="1"/>
      <c r="J5" s="1"/>
      <c r="K5" s="1"/>
    </row>
    <row r="6" spans="1:11" ht="14.25" x14ac:dyDescent="0.15">
      <c r="A6" s="1"/>
      <c r="B6" s="1"/>
      <c r="C6" s="18" t="s">
        <v>13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14</v>
      </c>
      <c r="B7" s="1"/>
      <c r="C7" s="21" t="s">
        <v>15</v>
      </c>
      <c r="D7" s="22">
        <v>3</v>
      </c>
      <c r="E7" s="22">
        <f>SUM(E5:E6)</f>
        <v>0</v>
      </c>
      <c r="F7" s="23">
        <f>SUM(F5:F6)</f>
        <v>1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16</v>
      </c>
      <c r="B9" s="24"/>
      <c r="C9" s="1" t="s">
        <v>17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18</v>
      </c>
      <c r="D10" s="26" t="s">
        <v>19</v>
      </c>
      <c r="E10" s="26" t="s">
        <v>20</v>
      </c>
      <c r="F10" s="26" t="s">
        <v>21</v>
      </c>
      <c r="G10" s="26" t="s">
        <v>22</v>
      </c>
      <c r="H10" s="26" t="s">
        <v>23</v>
      </c>
      <c r="I10" s="26" t="s">
        <v>24</v>
      </c>
      <c r="J10" s="26" t="s">
        <v>25</v>
      </c>
      <c r="K10" s="26" t="s">
        <v>26</v>
      </c>
    </row>
    <row r="11" spans="1:11" ht="14.25" x14ac:dyDescent="0.15">
      <c r="A11" s="1" t="s">
        <v>4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f>[1]労務状況!G37</f>
        <v>0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27</v>
      </c>
      <c r="B12" s="1"/>
      <c r="C12" s="29">
        <f>[1]労務状況!D38</f>
        <v>0</v>
      </c>
      <c r="D12" s="29">
        <f>[1]労務状況!E38</f>
        <v>0</v>
      </c>
      <c r="E12" s="29">
        <f>[1]労務状況!F38</f>
        <v>0</v>
      </c>
      <c r="F12" s="29">
        <f>[1]労務状況!G38</f>
        <v>0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28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f>[1]労務状況!G39</f>
        <v>0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f>[1]労務状況!L39</f>
        <v>0</v>
      </c>
    </row>
    <row r="14" spans="1:11" ht="14.25" x14ac:dyDescent="0.15">
      <c r="A14" s="1"/>
      <c r="B14" s="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f>[1]労務状況!G40</f>
        <v>0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1"/>
      <c r="B15" s="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1"/>
      <c r="B16" s="32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1"/>
      <c r="B17" s="32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3"/>
      <c r="B18" s="34"/>
      <c r="C18" s="35">
        <f>[1]労務状況!D44</f>
        <v>0</v>
      </c>
      <c r="D18" s="35">
        <f>[1]労務状況!E44</f>
        <v>0</v>
      </c>
      <c r="E18" s="35">
        <f>[1]労務状況!F44</f>
        <v>0</v>
      </c>
      <c r="F18" s="35">
        <f>[1]労務状況!G44</f>
        <v>0</v>
      </c>
      <c r="G18" s="35">
        <f>[1]労務状況!H44</f>
        <v>0</v>
      </c>
      <c r="H18" s="35">
        <f>[1]労務状況!I44</f>
        <v>0</v>
      </c>
      <c r="I18" s="35">
        <f>[1]労務状況!J44</f>
        <v>0</v>
      </c>
      <c r="J18" s="35">
        <f>[1]労務状況!K44</f>
        <v>0</v>
      </c>
      <c r="K18" s="36">
        <f>[1]労務状況!L44</f>
        <v>0</v>
      </c>
    </row>
    <row r="19" spans="1:11" ht="17.25" x14ac:dyDescent="0.15">
      <c r="A19" s="1" t="s">
        <v>14</v>
      </c>
      <c r="B19" s="1"/>
      <c r="C19" s="37">
        <f>C11+C12+C13+C15+C14</f>
        <v>0</v>
      </c>
      <c r="D19" s="37">
        <f t="shared" ref="D19:K19" si="0">D11+D12+D13+D15+D14</f>
        <v>0</v>
      </c>
      <c r="E19" s="37">
        <f t="shared" si="0"/>
        <v>0</v>
      </c>
      <c r="F19" s="37">
        <f t="shared" si="0"/>
        <v>0</v>
      </c>
      <c r="G19" s="37">
        <f t="shared" si="0"/>
        <v>0</v>
      </c>
      <c r="H19" s="37">
        <f t="shared" si="0"/>
        <v>0</v>
      </c>
      <c r="I19" s="37">
        <f t="shared" si="0"/>
        <v>0</v>
      </c>
      <c r="J19" s="37">
        <f t="shared" si="0"/>
        <v>0</v>
      </c>
      <c r="K19" s="38">
        <f t="shared" si="0"/>
        <v>0</v>
      </c>
    </row>
    <row r="20" spans="1:11" ht="17.25" x14ac:dyDescent="0.15">
      <c r="A20" s="39"/>
      <c r="B20" s="39"/>
      <c r="C20" s="39"/>
      <c r="D20" s="39"/>
      <c r="E20" s="39"/>
      <c r="F20" s="39"/>
      <c r="G20" s="39"/>
      <c r="H20" s="8"/>
      <c r="I20" s="8"/>
      <c r="J20" s="8"/>
      <c r="K20" s="8"/>
    </row>
    <row r="21" spans="1:11" ht="17.25" x14ac:dyDescent="0.15">
      <c r="A21" s="40" t="s">
        <v>29</v>
      </c>
      <c r="B21" s="11"/>
      <c r="C21" s="11"/>
      <c r="D21" s="11"/>
      <c r="E21" s="11"/>
      <c r="F21" s="11"/>
      <c r="G21" s="11"/>
      <c r="H21" s="41"/>
      <c r="I21" s="41"/>
      <c r="J21" s="41"/>
      <c r="K21" s="41"/>
    </row>
    <row r="22" spans="1:11" x14ac:dyDescent="0.15">
      <c r="A22" s="1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31</v>
      </c>
      <c r="B23" s="1"/>
      <c r="C23" s="42" t="s">
        <v>32</v>
      </c>
      <c r="D23" s="1" t="s">
        <v>33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4</v>
      </c>
      <c r="B24" s="1"/>
      <c r="C24" s="43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3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28</v>
      </c>
      <c r="B26" s="1"/>
      <c r="C26" s="43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3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1"/>
      <c r="B28" s="1"/>
      <c r="C28" s="43"/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31</v>
      </c>
      <c r="B30" s="1"/>
      <c r="C30" s="42" t="s">
        <v>32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4</v>
      </c>
      <c r="B31" s="1"/>
      <c r="C31" s="44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4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4">
        <v>1</v>
      </c>
      <c r="D33" s="1" t="s">
        <v>35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/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36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32</v>
      </c>
      <c r="D38" s="1" t="s">
        <v>37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39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40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32</v>
      </c>
      <c r="D44" s="1" t="s">
        <v>41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42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43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21" sqref="A21:I21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44</v>
      </c>
      <c r="B1" s="62"/>
      <c r="C1" s="62"/>
      <c r="D1" s="62"/>
      <c r="H1" s="1"/>
      <c r="I1" s="1"/>
    </row>
    <row r="2" spans="1:9" ht="22.5" customHeight="1" x14ac:dyDescent="0.15">
      <c r="A2" s="64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5">
        <f>[1]業務遂行状況!AI3</f>
        <v>1</v>
      </c>
      <c r="F4" s="66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5">
        <f>[1]業務遂行状況!AI4</f>
        <v>31</v>
      </c>
      <c r="F5" s="66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5">
        <f>[1]業務遂行状況!AI5</f>
        <v>1</v>
      </c>
      <c r="F6" s="66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5">
        <f>[1]業務遂行状況!AI6</f>
        <v>0</v>
      </c>
      <c r="F7" s="66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5">
        <f>[1]業務遂行状況!AI7</f>
        <v>60</v>
      </c>
      <c r="F8" s="66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56</v>
      </c>
      <c r="C9" s="1"/>
      <c r="D9" s="1"/>
      <c r="E9" s="65">
        <f>[1]業務遂行状況!AI8</f>
        <v>0</v>
      </c>
      <c r="F9" s="66" t="s">
        <v>50</v>
      </c>
      <c r="G9" s="1"/>
      <c r="H9" s="1"/>
      <c r="I9" s="1"/>
    </row>
    <row r="10" spans="1:9" ht="22.5" customHeight="1" x14ac:dyDescent="0.15">
      <c r="A10" s="1"/>
      <c r="B10" s="1" t="s">
        <v>57</v>
      </c>
      <c r="C10" s="1"/>
      <c r="D10" s="1"/>
      <c r="E10" s="65">
        <f>[1]業務遂行状況!AI9</f>
        <v>1</v>
      </c>
      <c r="F10" s="66" t="s">
        <v>50</v>
      </c>
      <c r="G10" s="1"/>
      <c r="H10" s="1"/>
      <c r="I10" s="1"/>
    </row>
    <row r="11" spans="1:9" ht="22.5" customHeight="1" x14ac:dyDescent="0.15">
      <c r="A11" s="1" t="s">
        <v>58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59</v>
      </c>
      <c r="B12" s="68">
        <f>[1]業務遂行状況!AI10</f>
        <v>0</v>
      </c>
      <c r="C12" s="66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60</v>
      </c>
      <c r="B13" s="68">
        <f>[1]業務遂行状況!AI11</f>
        <v>0</v>
      </c>
      <c r="C13" s="66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61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62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63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64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65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66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67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68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69</v>
      </c>
      <c r="B22" s="1" t="s">
        <v>70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71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72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73</v>
      </c>
      <c r="B25" s="1" t="s">
        <v>74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75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76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77</v>
      </c>
      <c r="B28" s="1" t="s">
        <v>78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79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AH19" sqref="AH19"/>
    </sheetView>
  </sheetViews>
  <sheetFormatPr defaultRowHeight="12" customHeight="1" x14ac:dyDescent="0.4"/>
  <cols>
    <col min="1" max="6" width="3" style="74" customWidth="1"/>
    <col min="7" max="7" width="4.75" style="74" customWidth="1"/>
    <col min="8" max="14" width="3" style="74" customWidth="1"/>
    <col min="15" max="15" width="4.625" style="74" customWidth="1"/>
    <col min="16" max="16" width="3" style="74" customWidth="1"/>
    <col min="17" max="17" width="4.75" style="74" customWidth="1"/>
    <col min="18" max="18" width="3" style="74" customWidth="1"/>
    <col min="19" max="19" width="5.125" style="74" customWidth="1"/>
    <col min="20" max="20" width="3" style="74" customWidth="1"/>
    <col min="21" max="21" width="5" style="74" customWidth="1"/>
    <col min="22" max="22" width="3.75" style="74" customWidth="1"/>
    <col min="23" max="23" width="5.375" style="74" customWidth="1"/>
    <col min="24" max="24" width="3" style="74" customWidth="1"/>
    <col min="25" max="25" width="4.625" style="74" customWidth="1"/>
    <col min="26" max="26" width="4.25" style="74" customWidth="1"/>
    <col min="27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1月</v>
      </c>
      <c r="F1" s="1"/>
      <c r="G1" s="1"/>
      <c r="H1" s="1"/>
      <c r="I1" s="1" t="s">
        <v>80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81</v>
      </c>
      <c r="AB1" s="1"/>
      <c r="AC1" s="1"/>
      <c r="AD1" s="1" t="s">
        <v>82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84</v>
      </c>
      <c r="B5" s="1"/>
      <c r="C5" s="1"/>
      <c r="D5" s="1"/>
      <c r="E5" s="1"/>
      <c r="F5" s="1"/>
      <c r="G5" s="1"/>
      <c r="H5" s="1"/>
      <c r="I5" s="1" t="s">
        <v>85</v>
      </c>
      <c r="J5" s="1"/>
      <c r="K5" s="1"/>
      <c r="L5" s="1"/>
      <c r="M5" s="1" t="s">
        <v>86</v>
      </c>
      <c r="N5" s="1"/>
      <c r="O5" s="1"/>
      <c r="P5" s="1"/>
      <c r="Q5" s="1" t="s">
        <v>87</v>
      </c>
      <c r="R5" s="1"/>
      <c r="S5" s="1"/>
      <c r="T5" s="1"/>
      <c r="U5" s="1" t="s">
        <v>88</v>
      </c>
      <c r="V5" s="1"/>
      <c r="W5" s="1"/>
      <c r="X5" s="1"/>
      <c r="Y5" s="1" t="s">
        <v>89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90</v>
      </c>
      <c r="J6" s="1"/>
      <c r="K6" s="1" t="s">
        <v>91</v>
      </c>
      <c r="L6" s="1"/>
      <c r="M6" s="1" t="s">
        <v>90</v>
      </c>
      <c r="N6" s="1"/>
      <c r="O6" s="1" t="s">
        <v>91</v>
      </c>
      <c r="P6" s="1"/>
      <c r="Q6" s="1" t="s">
        <v>90</v>
      </c>
      <c r="R6" s="1"/>
      <c r="S6" s="1" t="s">
        <v>91</v>
      </c>
      <c r="T6" s="1"/>
      <c r="U6" s="1" t="s">
        <v>90</v>
      </c>
      <c r="V6" s="1"/>
      <c r="W6" s="1" t="s">
        <v>91</v>
      </c>
      <c r="X6" s="1"/>
      <c r="Y6" s="1" t="s">
        <v>90</v>
      </c>
      <c r="Z6" s="1"/>
      <c r="AA6" s="1" t="s">
        <v>91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92</v>
      </c>
      <c r="D7" s="1"/>
      <c r="E7" s="1"/>
      <c r="F7" s="1"/>
      <c r="G7" s="1" t="s">
        <v>93</v>
      </c>
      <c r="H7" s="1"/>
      <c r="I7" s="1">
        <v>1</v>
      </c>
      <c r="J7" s="1"/>
      <c r="K7" s="1">
        <v>1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1</v>
      </c>
      <c r="Z7" s="1"/>
      <c r="AA7" s="1">
        <f t="shared" ref="AA7:AA15" si="0">SUM(K7+O7+S7+W7)</f>
        <v>1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94</v>
      </c>
      <c r="H8" s="1"/>
      <c r="I8" s="1">
        <v>4</v>
      </c>
      <c r="J8" s="1"/>
      <c r="K8" s="1">
        <v>4</v>
      </c>
      <c r="L8" s="1"/>
      <c r="M8" s="1">
        <v>3</v>
      </c>
      <c r="N8" s="1"/>
      <c r="O8" s="84">
        <v>11</v>
      </c>
      <c r="P8" s="84"/>
      <c r="Q8" s="84">
        <v>0</v>
      </c>
      <c r="R8" s="84"/>
      <c r="S8" s="84">
        <v>3</v>
      </c>
      <c r="T8" s="84"/>
      <c r="U8" s="84">
        <v>22</v>
      </c>
      <c r="V8" s="84"/>
      <c r="W8" s="84">
        <v>12</v>
      </c>
      <c r="X8" s="84"/>
      <c r="Y8" s="1">
        <f>SUM(I8,M8,Q8,U8)</f>
        <v>29</v>
      </c>
      <c r="Z8" s="1"/>
      <c r="AA8" s="1">
        <f t="shared" si="0"/>
        <v>30</v>
      </c>
      <c r="AB8" s="1"/>
      <c r="AC8" s="1" t="s">
        <v>93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95</v>
      </c>
      <c r="H9" s="1"/>
      <c r="I9" s="1">
        <v>2</v>
      </c>
      <c r="J9" s="1"/>
      <c r="K9" s="1">
        <v>2</v>
      </c>
      <c r="L9" s="1"/>
      <c r="M9" s="1">
        <v>1</v>
      </c>
      <c r="N9" s="1"/>
      <c r="O9" s="1">
        <v>0</v>
      </c>
      <c r="P9" s="1"/>
      <c r="Q9" s="84">
        <v>0</v>
      </c>
      <c r="R9" s="84"/>
      <c r="S9" s="84">
        <v>0</v>
      </c>
      <c r="T9" s="84"/>
      <c r="U9" s="1">
        <v>0</v>
      </c>
      <c r="V9" s="1"/>
      <c r="W9" s="84">
        <v>0</v>
      </c>
      <c r="X9" s="84"/>
      <c r="Y9" s="1">
        <f t="shared" ref="Y9:Y14" si="1">SUM(I9+M9+Q9+U9)</f>
        <v>3</v>
      </c>
      <c r="Z9" s="1"/>
      <c r="AA9" s="1">
        <f t="shared" si="0"/>
        <v>2</v>
      </c>
      <c r="AB9" s="1"/>
      <c r="AC9" s="81"/>
      <c r="AD9" s="1">
        <f>SUM(Y16:AB16)</f>
        <v>14</v>
      </c>
      <c r="AE9" s="1"/>
      <c r="AF9" s="83" t="s">
        <v>96</v>
      </c>
    </row>
    <row r="10" spans="1:34" s="80" customFormat="1" ht="13.5" customHeight="1" x14ac:dyDescent="0.15">
      <c r="A10" s="1"/>
      <c r="B10" s="1"/>
      <c r="C10" s="1" t="s">
        <v>97</v>
      </c>
      <c r="D10" s="1"/>
      <c r="E10" s="1"/>
      <c r="F10" s="1"/>
      <c r="G10" s="1" t="s">
        <v>93</v>
      </c>
      <c r="H10" s="1"/>
      <c r="I10" s="1">
        <v>7</v>
      </c>
      <c r="J10" s="1"/>
      <c r="K10" s="1">
        <v>5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7</v>
      </c>
      <c r="Z10" s="1"/>
      <c r="AA10" s="1">
        <f t="shared" si="0"/>
        <v>5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94</v>
      </c>
      <c r="H11" s="1"/>
      <c r="I11" s="84">
        <v>20</v>
      </c>
      <c r="J11" s="84"/>
      <c r="K11" s="84">
        <v>14</v>
      </c>
      <c r="L11" s="84"/>
      <c r="M11" s="84">
        <v>11</v>
      </c>
      <c r="N11" s="84"/>
      <c r="O11" s="84">
        <v>18</v>
      </c>
      <c r="P11" s="84"/>
      <c r="Q11" s="84">
        <v>28</v>
      </c>
      <c r="R11" s="84"/>
      <c r="S11" s="84">
        <v>26</v>
      </c>
      <c r="T11" s="84"/>
      <c r="U11" s="84">
        <v>0</v>
      </c>
      <c r="V11" s="84"/>
      <c r="W11" s="84">
        <v>0</v>
      </c>
      <c r="X11" s="84"/>
      <c r="Y11" s="1">
        <f t="shared" si="1"/>
        <v>59</v>
      </c>
      <c r="Z11" s="1"/>
      <c r="AA11" s="1">
        <f t="shared" si="0"/>
        <v>58</v>
      </c>
      <c r="AB11" s="1"/>
      <c r="AC11" s="1" t="s">
        <v>95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95</v>
      </c>
      <c r="H12" s="1"/>
      <c r="I12" s="84">
        <v>2</v>
      </c>
      <c r="J12" s="84"/>
      <c r="K12" s="84">
        <v>1</v>
      </c>
      <c r="L12" s="84"/>
      <c r="M12" s="84">
        <v>2</v>
      </c>
      <c r="N12" s="84"/>
      <c r="O12" s="84">
        <v>0</v>
      </c>
      <c r="P12" s="84"/>
      <c r="Q12" s="1">
        <v>6</v>
      </c>
      <c r="R12" s="1"/>
      <c r="S12" s="84">
        <v>5</v>
      </c>
      <c r="T12" s="84"/>
      <c r="U12" s="84">
        <v>0</v>
      </c>
      <c r="V12" s="84"/>
      <c r="W12" s="84">
        <v>0</v>
      </c>
      <c r="X12" s="84"/>
      <c r="Y12" s="1">
        <f t="shared" si="1"/>
        <v>10</v>
      </c>
      <c r="Z12" s="1"/>
      <c r="AA12" s="1">
        <f t="shared" si="0"/>
        <v>6</v>
      </c>
      <c r="AB12" s="1"/>
      <c r="AC12" s="81"/>
      <c r="AD12" s="1">
        <f>SUM(Y18:AB18)</f>
        <v>21</v>
      </c>
      <c r="AE12" s="1"/>
      <c r="AF12" s="83" t="s">
        <v>96</v>
      </c>
    </row>
    <row r="13" spans="1:34" s="75" customFormat="1" ht="13.5" customHeight="1" x14ac:dyDescent="0.15">
      <c r="A13" s="1"/>
      <c r="B13" s="1"/>
      <c r="C13" s="1" t="s">
        <v>98</v>
      </c>
      <c r="D13" s="1"/>
      <c r="E13" s="1"/>
      <c r="F13" s="1"/>
      <c r="G13" s="1" t="s">
        <v>93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94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99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95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>SUM(I15+M15+Q15+U15)</f>
        <v>0</v>
      </c>
      <c r="Z15" s="1"/>
      <c r="AA15" s="1">
        <f t="shared" si="0"/>
        <v>0</v>
      </c>
      <c r="AB15" s="1"/>
      <c r="AC15" s="81"/>
      <c r="AD15" s="1">
        <f>Y17+AA17</f>
        <v>177</v>
      </c>
      <c r="AE15" s="1"/>
      <c r="AF15" s="83" t="s">
        <v>96</v>
      </c>
    </row>
    <row r="16" spans="1:34" s="75" customFormat="1" ht="13.5" customHeight="1" x14ac:dyDescent="0.15">
      <c r="A16" s="1"/>
      <c r="B16" s="1"/>
      <c r="C16" s="1" t="s">
        <v>89</v>
      </c>
      <c r="D16" s="1"/>
      <c r="E16" s="1"/>
      <c r="F16" s="1"/>
      <c r="G16" s="1" t="s">
        <v>93</v>
      </c>
      <c r="H16" s="1"/>
      <c r="I16" s="1">
        <f>SUM(I7+I10+I13)</f>
        <v>8</v>
      </c>
      <c r="J16" s="1"/>
      <c r="K16" s="1">
        <f>SUM(K7+K10+K13)</f>
        <v>6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8</v>
      </c>
      <c r="Z16" s="1"/>
      <c r="AA16" s="1">
        <f>SUM(AA7+AA10+AA13)</f>
        <v>6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94</v>
      </c>
      <c r="H17" s="1"/>
      <c r="I17" s="1">
        <f>SUM(I8+I11+I14)</f>
        <v>25</v>
      </c>
      <c r="J17" s="1"/>
      <c r="K17" s="1">
        <f>SUM(K8+K11+K14)</f>
        <v>18</v>
      </c>
      <c r="L17" s="1"/>
      <c r="M17" s="1">
        <f>M8+M11+M14</f>
        <v>14</v>
      </c>
      <c r="N17" s="1"/>
      <c r="O17" s="1">
        <f>SUM(O8+O11+O14)</f>
        <v>29</v>
      </c>
      <c r="P17" s="1"/>
      <c r="Q17" s="1">
        <f>Q8+Q11+Q14</f>
        <v>28</v>
      </c>
      <c r="R17" s="1"/>
      <c r="S17" s="1">
        <f>SUM(S8+S11+S14)</f>
        <v>29</v>
      </c>
      <c r="T17" s="1"/>
      <c r="U17" s="1">
        <f>SUM(U8+U11+U14)</f>
        <v>22</v>
      </c>
      <c r="V17" s="1"/>
      <c r="W17" s="1">
        <f>SUM(W8+W11+W14)</f>
        <v>12</v>
      </c>
      <c r="X17" s="1"/>
      <c r="Y17" s="1">
        <f>SUM(Y8+Y11+Y14)</f>
        <v>89</v>
      </c>
      <c r="Z17" s="1"/>
      <c r="AA17" s="1">
        <f>SUM(AA8+AA11+AA14)</f>
        <v>88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95</v>
      </c>
      <c r="H18" s="1"/>
      <c r="I18" s="1">
        <f>SUM(I9+I12+I15)</f>
        <v>4</v>
      </c>
      <c r="J18" s="1"/>
      <c r="K18" s="1">
        <f>SUM(K9+K12+K15)</f>
        <v>3</v>
      </c>
      <c r="L18" s="1"/>
      <c r="M18" s="1">
        <f>SUM(M9+M12+M15)</f>
        <v>3</v>
      </c>
      <c r="N18" s="1"/>
      <c r="O18" s="1">
        <f>SUM(O9+O12+O15)</f>
        <v>0</v>
      </c>
      <c r="P18" s="1"/>
      <c r="Q18" s="1">
        <f>SUM(Q9+Q12+Q15)</f>
        <v>6</v>
      </c>
      <c r="R18" s="1"/>
      <c r="S18" s="1">
        <f>SUM(S9+S12+S15)</f>
        <v>5</v>
      </c>
      <c r="T18" s="1"/>
      <c r="U18" s="1">
        <f>U9+U12+U15</f>
        <v>0</v>
      </c>
      <c r="V18" s="1"/>
      <c r="W18" s="1">
        <f>SUM(W9+W12+W15)</f>
        <v>0</v>
      </c>
      <c r="X18" s="1"/>
      <c r="Y18" s="1">
        <f>I18+M18+Q18+U18</f>
        <v>13</v>
      </c>
      <c r="Z18" s="1"/>
      <c r="AA18" s="1">
        <f>SUM(AA9+AA12+AA15)</f>
        <v>8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101</v>
      </c>
      <c r="D20" s="1"/>
      <c r="E20" s="1"/>
      <c r="F20" s="1"/>
      <c r="G20" s="1"/>
      <c r="H20" s="1" t="s">
        <v>102</v>
      </c>
      <c r="I20" s="1"/>
      <c r="J20" s="1"/>
      <c r="K20" s="1" t="s">
        <v>103</v>
      </c>
      <c r="L20" s="1"/>
      <c r="M20" s="1"/>
      <c r="N20" s="1" t="s">
        <v>104</v>
      </c>
      <c r="O20" s="1"/>
      <c r="P20" s="1" t="s">
        <v>105</v>
      </c>
      <c r="Q20" s="1"/>
      <c r="R20" s="1" t="s">
        <v>101</v>
      </c>
      <c r="S20" s="1"/>
      <c r="T20" s="1"/>
      <c r="U20" s="1"/>
      <c r="V20" s="1"/>
      <c r="W20" s="1" t="s">
        <v>102</v>
      </c>
      <c r="X20" s="1"/>
      <c r="Y20" s="1"/>
      <c r="Z20" s="1" t="s">
        <v>103</v>
      </c>
      <c r="AA20" s="1"/>
      <c r="AB20" s="1"/>
      <c r="AC20" s="1" t="s">
        <v>104</v>
      </c>
      <c r="AD20" s="1"/>
      <c r="AE20" s="1" t="s">
        <v>105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106</v>
      </c>
      <c r="E21" s="1"/>
      <c r="F21" s="1"/>
      <c r="G21" s="1"/>
      <c r="H21" s="1" t="s">
        <v>107</v>
      </c>
      <c r="I21" s="1"/>
      <c r="J21" s="1"/>
      <c r="K21" s="1" t="s">
        <v>108</v>
      </c>
      <c r="L21" s="1"/>
      <c r="M21" s="1"/>
      <c r="N21" s="90">
        <v>43854</v>
      </c>
      <c r="O21" s="1"/>
      <c r="P21" s="90">
        <v>43860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109</v>
      </c>
      <c r="E22" s="1"/>
      <c r="F22" s="1"/>
      <c r="G22" s="1"/>
      <c r="H22" s="1" t="s">
        <v>107</v>
      </c>
      <c r="I22" s="1"/>
      <c r="J22" s="1"/>
      <c r="K22" s="1" t="s">
        <v>110</v>
      </c>
      <c r="L22" s="1"/>
      <c r="M22" s="1"/>
      <c r="N22" s="90">
        <v>43857</v>
      </c>
      <c r="O22" s="1"/>
      <c r="P22" s="90">
        <v>43860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111</v>
      </c>
      <c r="E23" s="1"/>
      <c r="F23" s="1"/>
      <c r="G23" s="1"/>
      <c r="H23" s="84" t="s">
        <v>112</v>
      </c>
      <c r="I23" s="84"/>
      <c r="J23" s="84"/>
      <c r="K23" s="84" t="s">
        <v>113</v>
      </c>
      <c r="L23" s="84"/>
      <c r="M23" s="84"/>
      <c r="N23" s="90">
        <v>43859</v>
      </c>
      <c r="O23" s="1"/>
      <c r="P23" s="90">
        <v>43860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114</v>
      </c>
      <c r="E24" s="84"/>
      <c r="F24" s="84"/>
      <c r="G24" s="84"/>
      <c r="H24" s="84" t="s">
        <v>112</v>
      </c>
      <c r="I24" s="84"/>
      <c r="J24" s="84"/>
      <c r="K24" s="84" t="s">
        <v>115</v>
      </c>
      <c r="L24" s="84"/>
      <c r="M24" s="84"/>
      <c r="N24" s="90">
        <v>43858</v>
      </c>
      <c r="O24" s="1"/>
      <c r="P24" s="90">
        <v>43860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116</v>
      </c>
      <c r="E25" s="84"/>
      <c r="F25" s="84"/>
      <c r="G25" s="84"/>
      <c r="H25" s="84" t="s">
        <v>107</v>
      </c>
      <c r="I25" s="84"/>
      <c r="J25" s="84"/>
      <c r="K25" s="84" t="s">
        <v>108</v>
      </c>
      <c r="L25" s="84"/>
      <c r="M25" s="84"/>
      <c r="N25" s="90">
        <v>43854</v>
      </c>
      <c r="O25" s="1"/>
      <c r="P25" s="90">
        <v>43860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50</v>
      </c>
    </row>
    <row r="31" spans="1:35" s="88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101</v>
      </c>
      <c r="D32" s="1"/>
      <c r="E32" s="1"/>
      <c r="F32" s="1"/>
      <c r="G32" s="1"/>
      <c r="H32" s="1" t="s">
        <v>102</v>
      </c>
      <c r="I32" s="1"/>
      <c r="J32" s="1"/>
      <c r="K32" s="1" t="s">
        <v>103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104</v>
      </c>
      <c r="Q33" s="1"/>
      <c r="R33" s="1" t="s">
        <v>105</v>
      </c>
      <c r="S33" s="1"/>
      <c r="T33" s="1" t="s">
        <v>123</v>
      </c>
      <c r="U33" s="1"/>
      <c r="V33" s="1" t="s">
        <v>104</v>
      </c>
      <c r="W33" s="1"/>
      <c r="X33" s="1" t="s">
        <v>105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124</v>
      </c>
      <c r="E34" s="1"/>
      <c r="F34" s="1"/>
      <c r="G34" s="1"/>
      <c r="H34" s="1" t="s">
        <v>112</v>
      </c>
      <c r="I34" s="1"/>
      <c r="J34" s="1"/>
      <c r="K34" s="1" t="s">
        <v>108</v>
      </c>
      <c r="L34" s="1"/>
      <c r="M34" s="1"/>
      <c r="N34" s="90">
        <v>43837</v>
      </c>
      <c r="O34" s="1"/>
      <c r="P34" s="90">
        <v>43837</v>
      </c>
      <c r="Q34" s="1"/>
      <c r="R34" s="90">
        <v>43845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125</v>
      </c>
      <c r="E35" s="1"/>
      <c r="F35" s="1"/>
      <c r="G35" s="1"/>
      <c r="H35" s="1" t="s">
        <v>112</v>
      </c>
      <c r="I35" s="1"/>
      <c r="J35" s="1"/>
      <c r="K35" s="1" t="s">
        <v>113</v>
      </c>
      <c r="L35" s="1"/>
      <c r="M35" s="1"/>
      <c r="N35" s="90">
        <v>43838</v>
      </c>
      <c r="O35" s="1"/>
      <c r="P35" s="90">
        <v>43838</v>
      </c>
      <c r="Q35" s="1"/>
      <c r="R35" s="90">
        <v>43845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126</v>
      </c>
      <c r="E36" s="1"/>
      <c r="F36" s="1"/>
      <c r="G36" s="1"/>
      <c r="H36" s="1" t="s">
        <v>127</v>
      </c>
      <c r="I36" s="1"/>
      <c r="J36" s="1"/>
      <c r="K36" s="1" t="s">
        <v>128</v>
      </c>
      <c r="L36" s="1"/>
      <c r="M36" s="1"/>
      <c r="N36" s="90"/>
      <c r="O36" s="1"/>
      <c r="P36" s="90"/>
      <c r="Q36" s="1"/>
      <c r="R36" s="90"/>
      <c r="S36" s="1"/>
      <c r="T36" s="90">
        <v>43844</v>
      </c>
      <c r="U36" s="1"/>
      <c r="V36" s="90">
        <v>43844</v>
      </c>
      <c r="W36" s="1"/>
      <c r="X36" s="90">
        <v>43854</v>
      </c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129</v>
      </c>
      <c r="E37" s="84"/>
      <c r="F37" s="84"/>
      <c r="G37" s="84"/>
      <c r="H37" s="84" t="s">
        <v>127</v>
      </c>
      <c r="I37" s="84"/>
      <c r="J37" s="84"/>
      <c r="K37" s="84" t="s">
        <v>113</v>
      </c>
      <c r="L37" s="84"/>
      <c r="M37" s="84"/>
      <c r="N37" s="90">
        <v>43846</v>
      </c>
      <c r="O37" s="1"/>
      <c r="P37" s="90">
        <v>43846</v>
      </c>
      <c r="Q37" s="1"/>
      <c r="R37" s="90">
        <v>43854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130</v>
      </c>
      <c r="E38" s="84"/>
      <c r="F38" s="84"/>
      <c r="G38" s="84"/>
      <c r="H38" s="84" t="s">
        <v>107</v>
      </c>
      <c r="I38" s="84"/>
      <c r="J38" s="84"/>
      <c r="K38" s="84" t="s">
        <v>115</v>
      </c>
      <c r="L38" s="84"/>
      <c r="M38" s="84"/>
      <c r="N38" s="90">
        <v>43847</v>
      </c>
      <c r="O38" s="1"/>
      <c r="P38" s="90">
        <v>43847</v>
      </c>
      <c r="Q38" s="1"/>
      <c r="R38" s="90">
        <v>43857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131</v>
      </c>
      <c r="E39" s="84"/>
      <c r="F39" s="84"/>
      <c r="G39" s="84"/>
      <c r="H39" s="84" t="s">
        <v>112</v>
      </c>
      <c r="I39" s="84"/>
      <c r="J39" s="84"/>
      <c r="K39" s="84" t="s">
        <v>128</v>
      </c>
      <c r="L39" s="84"/>
      <c r="M39" s="84"/>
      <c r="N39" s="90">
        <v>43852</v>
      </c>
      <c r="O39" s="1"/>
      <c r="P39" s="90">
        <v>43852</v>
      </c>
      <c r="Q39" s="1"/>
      <c r="R39" s="90">
        <v>43860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132</v>
      </c>
      <c r="E40" s="84"/>
      <c r="F40" s="84"/>
      <c r="G40" s="84"/>
      <c r="H40" s="84" t="s">
        <v>112</v>
      </c>
      <c r="I40" s="84"/>
      <c r="J40" s="84"/>
      <c r="K40" s="84" t="s">
        <v>108</v>
      </c>
      <c r="L40" s="84"/>
      <c r="M40" s="84"/>
      <c r="N40" s="90">
        <v>43853</v>
      </c>
      <c r="O40" s="1"/>
      <c r="P40" s="90">
        <v>43853</v>
      </c>
      <c r="Q40" s="1"/>
      <c r="R40" s="90">
        <v>43860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133</v>
      </c>
      <c r="E41" s="84"/>
      <c r="F41" s="84"/>
      <c r="G41" s="84"/>
      <c r="H41" s="84" t="s">
        <v>127</v>
      </c>
      <c r="I41" s="84"/>
      <c r="J41" s="84"/>
      <c r="K41" s="84" t="s">
        <v>113</v>
      </c>
      <c r="L41" s="84"/>
      <c r="M41" s="84"/>
      <c r="N41" s="90">
        <v>43854</v>
      </c>
      <c r="O41" s="1"/>
      <c r="P41" s="90">
        <v>43854</v>
      </c>
      <c r="Q41" s="1"/>
      <c r="R41" s="90">
        <v>43864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134</v>
      </c>
      <c r="E42" s="84"/>
      <c r="F42" s="84"/>
      <c r="G42" s="84"/>
      <c r="H42" s="84" t="s">
        <v>127</v>
      </c>
      <c r="I42" s="84"/>
      <c r="J42" s="84"/>
      <c r="K42" s="84" t="s">
        <v>113</v>
      </c>
      <c r="L42" s="84"/>
      <c r="M42" s="84"/>
      <c r="N42" s="90">
        <v>43855</v>
      </c>
      <c r="O42" s="1"/>
      <c r="P42" s="90">
        <v>43855</v>
      </c>
      <c r="Q42" s="1"/>
      <c r="R42" s="90">
        <v>43864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135</v>
      </c>
      <c r="E43" s="84"/>
      <c r="F43" s="84"/>
      <c r="G43" s="84"/>
      <c r="H43" s="84" t="s">
        <v>127</v>
      </c>
      <c r="I43" s="84"/>
      <c r="J43" s="84"/>
      <c r="K43" s="84" t="s">
        <v>108</v>
      </c>
      <c r="L43" s="84"/>
      <c r="M43" s="84"/>
      <c r="N43" s="90">
        <v>43859</v>
      </c>
      <c r="O43" s="1"/>
      <c r="P43" s="90">
        <v>43859</v>
      </c>
      <c r="Q43" s="1"/>
      <c r="R43" s="90">
        <v>43860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136</v>
      </c>
      <c r="E44" s="84"/>
      <c r="F44" s="84"/>
      <c r="G44" s="84"/>
      <c r="H44" s="84" t="s">
        <v>112</v>
      </c>
      <c r="I44" s="84"/>
      <c r="J44" s="84"/>
      <c r="K44" s="84" t="s">
        <v>115</v>
      </c>
      <c r="L44" s="84"/>
      <c r="M44" s="84"/>
      <c r="N44" s="90">
        <v>43859</v>
      </c>
      <c r="O44" s="1"/>
      <c r="P44" s="90">
        <v>43859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137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138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10</v>
      </c>
      <c r="AI56" s="92" t="s">
        <v>50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139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1</v>
      </c>
      <c r="AI58" s="92" t="s">
        <v>50</v>
      </c>
    </row>
    <row r="59" spans="1:35" s="88" customFormat="1" ht="13.5" customHeight="1" x14ac:dyDescent="0.15">
      <c r="A59" s="1"/>
      <c r="B59" s="1"/>
      <c r="C59" s="1" t="s">
        <v>140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141</v>
      </c>
      <c r="D60" s="1"/>
      <c r="E60" s="1"/>
      <c r="F60" s="1"/>
      <c r="G60" s="1"/>
      <c r="H60" s="1" t="s">
        <v>142</v>
      </c>
      <c r="I60" s="1"/>
      <c r="J60" s="1"/>
      <c r="K60" s="1" t="s">
        <v>143</v>
      </c>
      <c r="L60" s="1"/>
      <c r="M60" s="1"/>
      <c r="N60" s="1" t="s">
        <v>123</v>
      </c>
      <c r="O60" s="1"/>
      <c r="P60" s="1" t="s">
        <v>104</v>
      </c>
      <c r="Q60" s="1"/>
      <c r="R60" s="1" t="s">
        <v>105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144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0</v>
      </c>
      <c r="AI65" s="92" t="s">
        <v>50</v>
      </c>
    </row>
    <row r="66" spans="1:35" s="88" customFormat="1" ht="13.5" customHeight="1" x14ac:dyDescent="0.15">
      <c r="A66" s="1"/>
      <c r="B66" s="1"/>
      <c r="C66" s="1" t="s">
        <v>145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101</v>
      </c>
      <c r="D67" s="1"/>
      <c r="E67" s="1"/>
      <c r="F67" s="1"/>
      <c r="G67" s="1"/>
      <c r="H67" s="1" t="s">
        <v>102</v>
      </c>
      <c r="I67" s="1"/>
      <c r="J67" s="1"/>
      <c r="K67" s="1" t="s">
        <v>103</v>
      </c>
      <c r="L67" s="1"/>
      <c r="M67" s="1"/>
      <c r="N67" s="1" t="s">
        <v>146</v>
      </c>
      <c r="O67" s="1"/>
      <c r="P67" s="1" t="s">
        <v>105</v>
      </c>
      <c r="Q67" s="1"/>
      <c r="R67" s="1" t="s">
        <v>147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148</v>
      </c>
      <c r="E68" s="1"/>
      <c r="F68" s="1"/>
      <c r="G68" s="1"/>
      <c r="H68" s="1" t="s">
        <v>112</v>
      </c>
      <c r="I68" s="1"/>
      <c r="J68" s="1"/>
      <c r="K68" s="1" t="s">
        <v>108</v>
      </c>
      <c r="L68" s="1"/>
      <c r="M68" s="1"/>
      <c r="N68" s="90">
        <v>43836</v>
      </c>
      <c r="O68" s="1"/>
      <c r="P68" s="90">
        <v>43840</v>
      </c>
      <c r="Q68" s="1"/>
      <c r="R68" s="1" t="s">
        <v>149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150</v>
      </c>
      <c r="E69" s="1"/>
      <c r="F69" s="1"/>
      <c r="G69" s="1"/>
      <c r="H69" s="1" t="s">
        <v>112</v>
      </c>
      <c r="I69" s="1"/>
      <c r="J69" s="1"/>
      <c r="K69" s="1" t="s">
        <v>108</v>
      </c>
      <c r="L69" s="1"/>
      <c r="M69" s="1"/>
      <c r="N69" s="90">
        <v>43836</v>
      </c>
      <c r="O69" s="1"/>
      <c r="P69" s="90">
        <v>43840</v>
      </c>
      <c r="Q69" s="1"/>
      <c r="R69" s="1" t="s">
        <v>151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152</v>
      </c>
      <c r="E70" s="1"/>
      <c r="F70" s="1"/>
      <c r="G70" s="1"/>
      <c r="H70" s="84" t="s">
        <v>112</v>
      </c>
      <c r="I70" s="84"/>
      <c r="J70" s="84"/>
      <c r="K70" s="84" t="s">
        <v>108</v>
      </c>
      <c r="L70" s="84"/>
      <c r="M70" s="84"/>
      <c r="N70" s="90">
        <v>43837</v>
      </c>
      <c r="O70" s="1"/>
      <c r="P70" s="90">
        <v>43840</v>
      </c>
      <c r="Q70" s="1"/>
      <c r="R70" s="84" t="s">
        <v>153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154</v>
      </c>
      <c r="E71" s="84"/>
      <c r="F71" s="84"/>
      <c r="G71" s="84"/>
      <c r="H71" s="84" t="s">
        <v>127</v>
      </c>
      <c r="I71" s="84"/>
      <c r="J71" s="84"/>
      <c r="K71" s="84" t="s">
        <v>113</v>
      </c>
      <c r="L71" s="84"/>
      <c r="M71" s="84"/>
      <c r="N71" s="90">
        <v>43840</v>
      </c>
      <c r="O71" s="1"/>
      <c r="P71" s="90">
        <v>43845</v>
      </c>
      <c r="Q71" s="1"/>
      <c r="R71" s="84" t="s">
        <v>155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156</v>
      </c>
      <c r="E72" s="84"/>
      <c r="F72" s="84"/>
      <c r="G72" s="84"/>
      <c r="H72" s="84" t="s">
        <v>127</v>
      </c>
      <c r="I72" s="84"/>
      <c r="J72" s="84"/>
      <c r="K72" s="84" t="s">
        <v>108</v>
      </c>
      <c r="L72" s="84"/>
      <c r="M72" s="84"/>
      <c r="N72" s="90">
        <v>43841</v>
      </c>
      <c r="O72" s="1"/>
      <c r="P72" s="90">
        <v>43846</v>
      </c>
      <c r="Q72" s="1"/>
      <c r="R72" s="84" t="s">
        <v>153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157</v>
      </c>
      <c r="E73" s="84"/>
      <c r="F73" s="84"/>
      <c r="G73" s="84"/>
      <c r="H73" s="84" t="s">
        <v>127</v>
      </c>
      <c r="I73" s="84"/>
      <c r="J73" s="84"/>
      <c r="K73" s="84" t="s">
        <v>115</v>
      </c>
      <c r="L73" s="84"/>
      <c r="M73" s="84"/>
      <c r="N73" s="90">
        <v>43841</v>
      </c>
      <c r="O73" s="1"/>
      <c r="P73" s="90">
        <v>43846</v>
      </c>
      <c r="Q73" s="1"/>
      <c r="R73" s="84" t="s">
        <v>158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159</v>
      </c>
      <c r="E74" s="84"/>
      <c r="F74" s="84"/>
      <c r="G74" s="84"/>
      <c r="H74" s="84" t="s">
        <v>127</v>
      </c>
      <c r="I74" s="84"/>
      <c r="J74" s="84"/>
      <c r="K74" s="84" t="s">
        <v>113</v>
      </c>
      <c r="L74" s="84"/>
      <c r="M74" s="84"/>
      <c r="N74" s="90">
        <v>43842</v>
      </c>
      <c r="O74" s="1"/>
      <c r="P74" s="90">
        <v>43845</v>
      </c>
      <c r="Q74" s="1"/>
      <c r="R74" s="84" t="s">
        <v>158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160</v>
      </c>
      <c r="E75" s="84"/>
      <c r="F75" s="84"/>
      <c r="G75" s="84"/>
      <c r="H75" s="84" t="s">
        <v>112</v>
      </c>
      <c r="I75" s="84"/>
      <c r="J75" s="84"/>
      <c r="K75" s="84" t="s">
        <v>161</v>
      </c>
      <c r="L75" s="84"/>
      <c r="M75" s="84"/>
      <c r="N75" s="90">
        <v>43845</v>
      </c>
      <c r="O75" s="1"/>
      <c r="P75" s="90">
        <v>43857</v>
      </c>
      <c r="Q75" s="1"/>
      <c r="R75" s="84" t="s">
        <v>162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163</v>
      </c>
      <c r="E76" s="84"/>
      <c r="F76" s="84"/>
      <c r="G76" s="84"/>
      <c r="H76" s="84" t="s">
        <v>112</v>
      </c>
      <c r="I76" s="84"/>
      <c r="J76" s="84"/>
      <c r="K76" s="84" t="s">
        <v>115</v>
      </c>
      <c r="L76" s="84"/>
      <c r="M76" s="84"/>
      <c r="N76" s="90">
        <v>43845</v>
      </c>
      <c r="O76" s="1"/>
      <c r="P76" s="90">
        <v>43857</v>
      </c>
      <c r="Q76" s="1"/>
      <c r="R76" s="84" t="s">
        <v>164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165</v>
      </c>
      <c r="E77" s="84"/>
      <c r="F77" s="84"/>
      <c r="G77" s="84"/>
      <c r="H77" s="84" t="s">
        <v>112</v>
      </c>
      <c r="I77" s="84"/>
      <c r="J77" s="84"/>
      <c r="K77" s="84" t="s">
        <v>115</v>
      </c>
      <c r="L77" s="84"/>
      <c r="M77" s="84"/>
      <c r="N77" s="90">
        <v>43847</v>
      </c>
      <c r="O77" s="1"/>
      <c r="P77" s="90">
        <v>43854</v>
      </c>
      <c r="Q77" s="1"/>
      <c r="R77" s="84" t="s">
        <v>166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167</v>
      </c>
      <c r="E78" s="84"/>
      <c r="F78" s="84"/>
      <c r="G78" s="84"/>
      <c r="H78" s="84" t="s">
        <v>127</v>
      </c>
      <c r="I78" s="84"/>
      <c r="J78" s="84"/>
      <c r="K78" s="84" t="s">
        <v>115</v>
      </c>
      <c r="L78" s="84"/>
      <c r="M78" s="84"/>
      <c r="N78" s="90">
        <v>43850</v>
      </c>
      <c r="O78" s="1"/>
      <c r="P78" s="90">
        <v>43854</v>
      </c>
      <c r="Q78" s="1"/>
      <c r="R78" s="84" t="s">
        <v>168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169</v>
      </c>
      <c r="E79" s="84"/>
      <c r="F79" s="84"/>
      <c r="G79" s="84"/>
      <c r="H79" s="84" t="s">
        <v>127</v>
      </c>
      <c r="I79" s="84"/>
      <c r="J79" s="84"/>
      <c r="K79" s="84" t="s">
        <v>113</v>
      </c>
      <c r="L79" s="84"/>
      <c r="M79" s="84"/>
      <c r="N79" s="90">
        <v>43851</v>
      </c>
      <c r="O79" s="1"/>
      <c r="P79" s="90">
        <v>43854</v>
      </c>
      <c r="Q79" s="1"/>
      <c r="R79" s="84" t="s">
        <v>170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171</v>
      </c>
      <c r="E80" s="84"/>
      <c r="F80" s="84"/>
      <c r="G80" s="84"/>
      <c r="H80" s="84" t="s">
        <v>127</v>
      </c>
      <c r="I80" s="84"/>
      <c r="J80" s="84"/>
      <c r="K80" s="84" t="s">
        <v>108</v>
      </c>
      <c r="L80" s="84"/>
      <c r="M80" s="84"/>
      <c r="N80" s="90">
        <v>43856</v>
      </c>
      <c r="O80" s="1"/>
      <c r="P80" s="90">
        <v>43864</v>
      </c>
      <c r="Q80" s="1"/>
      <c r="R80" s="84" t="s">
        <v>162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172</v>
      </c>
      <c r="E81" s="84"/>
      <c r="F81" s="84"/>
      <c r="G81" s="84"/>
      <c r="H81" s="84" t="s">
        <v>112</v>
      </c>
      <c r="I81" s="84"/>
      <c r="J81" s="84"/>
      <c r="K81" s="84" t="s">
        <v>115</v>
      </c>
      <c r="L81" s="84"/>
      <c r="M81" s="84"/>
      <c r="N81" s="90">
        <v>43857</v>
      </c>
      <c r="O81" s="1"/>
      <c r="P81" s="90">
        <v>43860</v>
      </c>
      <c r="Q81" s="1"/>
      <c r="R81" s="84" t="s">
        <v>173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174</v>
      </c>
      <c r="E82" s="84"/>
      <c r="F82" s="84"/>
      <c r="G82" s="84"/>
      <c r="H82" s="84" t="s">
        <v>112</v>
      </c>
      <c r="I82" s="84"/>
      <c r="J82" s="84"/>
      <c r="K82" s="84" t="s">
        <v>108</v>
      </c>
      <c r="L82" s="84"/>
      <c r="M82" s="84"/>
      <c r="N82" s="90">
        <v>43857</v>
      </c>
      <c r="O82" s="1"/>
      <c r="P82" s="90">
        <v>43860</v>
      </c>
      <c r="Q82" s="1"/>
      <c r="R82" s="84" t="s">
        <v>175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176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118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15</v>
      </c>
      <c r="AI87" s="92" t="s">
        <v>50</v>
      </c>
    </row>
    <row r="88" spans="1:35" s="88" customFormat="1" ht="13.5" customHeight="1" x14ac:dyDescent="0.15">
      <c r="A88" s="1"/>
      <c r="B88" s="1"/>
      <c r="C88" s="1" t="s">
        <v>177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101</v>
      </c>
      <c r="D89" s="1"/>
      <c r="E89" s="1"/>
      <c r="F89" s="1"/>
      <c r="G89" s="1"/>
      <c r="H89" s="1" t="s">
        <v>102</v>
      </c>
      <c r="I89" s="1"/>
      <c r="J89" s="1"/>
      <c r="K89" s="1" t="s">
        <v>103</v>
      </c>
      <c r="L89" s="1"/>
      <c r="M89" s="1"/>
      <c r="N89" s="1" t="s">
        <v>123</v>
      </c>
      <c r="O89" s="1"/>
      <c r="P89" s="1" t="s">
        <v>105</v>
      </c>
      <c r="Q89" s="1"/>
      <c r="R89" s="1" t="s">
        <v>101</v>
      </c>
      <c r="S89" s="1"/>
      <c r="T89" s="1"/>
      <c r="U89" s="1"/>
      <c r="V89" s="1"/>
      <c r="W89" s="1" t="s">
        <v>102</v>
      </c>
      <c r="X89" s="1"/>
      <c r="Y89" s="1"/>
      <c r="Z89" s="1" t="s">
        <v>103</v>
      </c>
      <c r="AA89" s="1"/>
      <c r="AB89" s="1"/>
      <c r="AC89" s="1" t="s">
        <v>178</v>
      </c>
      <c r="AD89" s="1"/>
      <c r="AE89" s="1" t="s">
        <v>105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179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50</v>
      </c>
    </row>
    <row r="95" spans="1:35" s="88" customFormat="1" ht="13.5" customHeight="1" x14ac:dyDescent="0.15">
      <c r="A95" s="1"/>
      <c r="B95" s="1"/>
      <c r="C95" s="1" t="s">
        <v>180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101</v>
      </c>
      <c r="D96" s="1"/>
      <c r="E96" s="1"/>
      <c r="F96" s="1"/>
      <c r="G96" s="1"/>
      <c r="H96" s="1" t="s">
        <v>102</v>
      </c>
      <c r="I96" s="1"/>
      <c r="J96" s="1"/>
      <c r="K96" s="1" t="s">
        <v>103</v>
      </c>
      <c r="L96" s="1"/>
      <c r="M96" s="1"/>
      <c r="N96" s="1" t="s">
        <v>104</v>
      </c>
      <c r="O96" s="1"/>
      <c r="P96" s="1" t="s">
        <v>105</v>
      </c>
      <c r="Q96" s="1"/>
      <c r="R96" s="1" t="s">
        <v>101</v>
      </c>
      <c r="S96" s="1"/>
      <c r="T96" s="1"/>
      <c r="U96" s="1"/>
      <c r="V96" s="1"/>
      <c r="W96" s="1" t="s">
        <v>102</v>
      </c>
      <c r="X96" s="1"/>
      <c r="Y96" s="1"/>
      <c r="Z96" s="1" t="s">
        <v>103</v>
      </c>
      <c r="AA96" s="1"/>
      <c r="AB96" s="1"/>
      <c r="AC96" s="1" t="s">
        <v>104</v>
      </c>
      <c r="AD96" s="1"/>
      <c r="AE96" s="1" t="s">
        <v>105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181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50</v>
      </c>
    </row>
    <row r="102" spans="1:35" s="88" customFormat="1" ht="13.5" customHeight="1" x14ac:dyDescent="0.15">
      <c r="A102" s="1"/>
      <c r="B102" s="1"/>
      <c r="C102" s="1" t="s">
        <v>182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101</v>
      </c>
      <c r="D103" s="1"/>
      <c r="E103" s="1"/>
      <c r="F103" s="1"/>
      <c r="G103" s="1"/>
      <c r="H103" s="1" t="s">
        <v>102</v>
      </c>
      <c r="I103" s="1"/>
      <c r="J103" s="1"/>
      <c r="K103" s="1" t="s">
        <v>103</v>
      </c>
      <c r="L103" s="1"/>
      <c r="M103" s="1"/>
      <c r="N103" s="1" t="s">
        <v>104</v>
      </c>
      <c r="O103" s="1"/>
      <c r="P103" s="1" t="s">
        <v>105</v>
      </c>
      <c r="Q103" s="1"/>
      <c r="R103" s="1" t="s">
        <v>101</v>
      </c>
      <c r="S103" s="1"/>
      <c r="T103" s="1"/>
      <c r="U103" s="1"/>
      <c r="V103" s="1"/>
      <c r="W103" s="1" t="s">
        <v>102</v>
      </c>
      <c r="X103" s="1"/>
      <c r="Y103" s="1"/>
      <c r="Z103" s="1" t="s">
        <v>103</v>
      </c>
      <c r="AA103" s="1"/>
      <c r="AB103" s="1"/>
      <c r="AC103" s="1" t="s">
        <v>104</v>
      </c>
      <c r="AD103" s="1"/>
      <c r="AE103" s="1" t="s">
        <v>105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183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0</v>
      </c>
      <c r="AI108" s="92" t="s">
        <v>50</v>
      </c>
    </row>
    <row r="109" spans="1:35" s="88" customFormat="1" ht="13.5" customHeight="1" x14ac:dyDescent="0.15">
      <c r="A109" s="1"/>
      <c r="B109" s="1"/>
      <c r="C109" s="1" t="s">
        <v>184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101</v>
      </c>
      <c r="D110" s="1"/>
      <c r="E110" s="1"/>
      <c r="F110" s="1"/>
      <c r="G110" s="1"/>
      <c r="H110" s="1" t="s">
        <v>102</v>
      </c>
      <c r="I110" s="1"/>
      <c r="J110" s="1"/>
      <c r="K110" s="1" t="s">
        <v>103</v>
      </c>
      <c r="L110" s="1"/>
      <c r="M110" s="1"/>
      <c r="N110" s="1" t="s">
        <v>185</v>
      </c>
      <c r="O110" s="1"/>
      <c r="P110" s="1"/>
      <c r="Q110" s="1"/>
      <c r="R110" s="1" t="s">
        <v>186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187</v>
      </c>
      <c r="E111" s="1"/>
      <c r="F111" s="1"/>
      <c r="G111" s="1"/>
      <c r="H111" s="1" t="s">
        <v>107</v>
      </c>
      <c r="I111" s="1"/>
      <c r="J111" s="1"/>
      <c r="K111" s="1" t="s">
        <v>161</v>
      </c>
      <c r="L111" s="1"/>
      <c r="M111" s="1"/>
      <c r="N111" s="1" t="s">
        <v>188</v>
      </c>
      <c r="O111" s="1"/>
      <c r="P111" s="1"/>
      <c r="Q111" s="1"/>
      <c r="R111" s="90">
        <v>43852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 t="s">
        <v>189</v>
      </c>
      <c r="E112" s="1"/>
      <c r="F112" s="1"/>
      <c r="G112" s="1"/>
      <c r="H112" s="1" t="s">
        <v>107</v>
      </c>
      <c r="I112" s="1"/>
      <c r="J112" s="1"/>
      <c r="K112" s="1" t="s">
        <v>108</v>
      </c>
      <c r="L112" s="1"/>
      <c r="M112" s="1"/>
      <c r="N112" s="1" t="s">
        <v>188</v>
      </c>
      <c r="O112" s="1"/>
      <c r="P112" s="1"/>
      <c r="Q112" s="1"/>
      <c r="R112" s="90">
        <v>43857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190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118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2</v>
      </c>
      <c r="AI120" s="92" t="s">
        <v>50</v>
      </c>
    </row>
    <row r="121" spans="1:35" ht="12.75" x14ac:dyDescent="0.4"/>
    <row r="127" spans="1:35" ht="12" customHeight="1" x14ac:dyDescent="0.4">
      <c r="AE127" s="74" t="s">
        <v>191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2020-02-05T09:52:42Z</dcterms:modified>
</cp:coreProperties>
</file>