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520" windowHeight="11055" activeTab="2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D12" i="4" s="1"/>
  <c r="AA17" i="4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Y8" i="4"/>
  <c r="Y17" i="4" s="1"/>
  <c r="AD15" i="4" s="1"/>
  <c r="AA7" i="4"/>
  <c r="AA16" i="4" s="1"/>
  <c r="Y7" i="4"/>
  <c r="Y16" i="4" s="1"/>
  <c r="AD9" i="4" s="1"/>
  <c r="E1" i="4"/>
  <c r="A1" i="4"/>
  <c r="B13" i="3"/>
  <c r="B12" i="3"/>
  <c r="E10" i="3"/>
  <c r="E9" i="3"/>
  <c r="E8" i="3"/>
  <c r="E7" i="3"/>
  <c r="E6" i="3"/>
  <c r="E5" i="3"/>
  <c r="E4" i="3"/>
  <c r="C41" i="2"/>
  <c r="K18" i="2"/>
  <c r="J18" i="2"/>
  <c r="I18" i="2"/>
  <c r="H18" i="2"/>
  <c r="G18" i="2"/>
  <c r="F18" i="2"/>
  <c r="E18" i="2"/>
  <c r="D18" i="2"/>
  <c r="C18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E13" i="2"/>
  <c r="D13" i="2"/>
  <c r="C13" i="2"/>
  <c r="K12" i="2"/>
  <c r="J12" i="2"/>
  <c r="I12" i="2"/>
  <c r="I19" i="2" s="1"/>
  <c r="H12" i="2"/>
  <c r="G12" i="2"/>
  <c r="F12" i="2"/>
  <c r="F19" i="2" s="1"/>
  <c r="E12" i="2"/>
  <c r="D12" i="2"/>
  <c r="C12" i="2"/>
  <c r="K11" i="2"/>
  <c r="K19" i="2" s="1"/>
  <c r="J11" i="2"/>
  <c r="J19" i="2" s="1"/>
  <c r="I11" i="2"/>
  <c r="H11" i="2"/>
  <c r="H19" i="2" s="1"/>
  <c r="G11" i="2"/>
  <c r="G19" i="2" s="1"/>
  <c r="E11" i="2"/>
  <c r="E19" i="2" s="1"/>
  <c r="D11" i="2"/>
  <c r="D19" i="2" s="1"/>
  <c r="C11" i="2"/>
  <c r="C19" i="2" s="1"/>
  <c r="F7" i="2"/>
  <c r="E7" i="2"/>
  <c r="D7" i="2"/>
  <c r="C1" i="2"/>
  <c r="A1" i="2"/>
</calcChain>
</file>

<file path=xl/sharedStrings.xml><?xml version="1.0" encoding="utf-8"?>
<sst xmlns="http://schemas.openxmlformats.org/spreadsheetml/2006/main" count="365" uniqueCount="188">
  <si>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</si>
  <si>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</si>
  <si>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</si>
  <si>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</si>
  <si>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西舘</t>
    <rPh sb="0" eb="2">
      <t>ニシダテ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</si>
  <si>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</si>
  <si>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</si>
  <si>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</si>
  <si>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</si>
  <si>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</si>
  <si>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</si>
  <si>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-</t>
    <phoneticPr fontId="4"/>
  </si>
  <si>
    <t>-</t>
    <phoneticPr fontId="4"/>
  </si>
  <si>
    <t>総数</t>
    <rPh sb="0" eb="2">
      <t>ソウスウ</t>
    </rPh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</si>
  <si>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</si>
  <si>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</si>
  <si>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</si>
  <si>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</si>
  <si>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</si>
  <si>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</si>
  <si>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</si>
  <si>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</si>
  <si>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</si>
  <si>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</si>
  <si>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</si>
  <si>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</si>
  <si>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</si>
  <si>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</si>
  <si>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山口　貴弘</t>
    <rPh sb="0" eb="2">
      <t>ヤマグチ</t>
    </rPh>
    <rPh sb="3" eb="5">
      <t>タカヒロ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</si>
  <si>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</si>
  <si>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</si>
  <si>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</si>
  <si>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</si>
  <si>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</si>
  <si>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小屋敷　千瑛</t>
    <rPh sb="0" eb="3">
      <t>コヤシキ</t>
    </rPh>
    <rPh sb="4" eb="6">
      <t>チアキ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</si>
  <si>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</si>
  <si>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第7回院内研修(17日)</t>
    <rPh sb="0" eb="1">
      <t>ダイ</t>
    </rPh>
    <rPh sb="2" eb="3">
      <t>カイ</t>
    </rPh>
    <rPh sb="3" eb="5">
      <t>インナイ</t>
    </rPh>
    <rPh sb="5" eb="7">
      <t>ケンシュウ</t>
    </rPh>
    <rPh sb="10" eb="11">
      <t>ニチ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</si>
  <si>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</si>
  <si>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</si>
  <si>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</si>
  <si>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</si>
  <si>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</si>
  <si>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</si>
  <si>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</si>
  <si>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</si>
  <si>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</si>
  <si>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</si>
  <si>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</si>
  <si>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</si>
  <si>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</si>
  <si>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</si>
  <si>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</si>
  <si>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</si>
  <si>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</si>
  <si>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</si>
  <si>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</si>
  <si>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</si>
  <si>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</si>
  <si>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</si>
  <si>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</si>
  <si>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</si>
  <si>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</si>
  <si>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</si>
  <si>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</si>
  <si>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</si>
  <si>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</si>
  <si>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</si>
  <si>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</si>
  <si>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</si>
  <si>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</si>
  <si>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</si>
  <si>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</si>
  <si>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</si>
  <si>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</si>
  <si>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</si>
  <si>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</si>
  <si>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</si>
  <si>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</si>
  <si>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</si>
  <si>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</si>
  <si>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</si>
  <si>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</si>
  <si>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</si>
  <si>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</si>
  <si>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</si>
  <si>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西舘</t>
    <rPh sb="0" eb="2">
      <t>ニシダテ</t>
    </rPh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</si>
  <si>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</si>
  <si>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</si>
  <si>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</si>
  <si>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</si>
  <si>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</si>
  <si>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</si>
  <si>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</si>
  <si>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</si>
  <si>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</si>
  <si>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</si>
  <si>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</si>
  <si>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</si>
  <si>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</si>
  <si>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</si>
  <si>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</si>
  <si>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</si>
  <si>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</si>
  <si>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</si>
  <si>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</si>
  <si>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</si>
  <si>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</si>
  <si>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</si>
  <si>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安達　貴浩　様</t>
    <rPh sb="0" eb="2">
      <t>アダチ</t>
    </rPh>
    <rPh sb="3" eb="4">
      <t>タカ</t>
    </rPh>
    <rPh sb="4" eb="5">
      <t>ヒロ</t>
    </rPh>
    <rPh sb="6" eb="7">
      <t>サマ</t>
    </rPh>
    <phoneticPr fontId="4"/>
  </si>
  <si>
    <t>田名部</t>
    <rPh sb="0" eb="3">
      <t>タナブ</t>
    </rPh>
    <phoneticPr fontId="4"/>
  </si>
  <si>
    <t>小笠原　久年　様</t>
    <rPh sb="0" eb="3">
      <t>オガサワラ</t>
    </rPh>
    <rPh sb="4" eb="6">
      <t>ヒサトシ</t>
    </rPh>
    <rPh sb="7" eb="8">
      <t>サマ</t>
    </rPh>
    <phoneticPr fontId="4"/>
  </si>
  <si>
    <t>中居　松男　様</t>
    <rPh sb="0" eb="2">
      <t>ナカイ</t>
    </rPh>
    <rPh sb="3" eb="5">
      <t>マツオ</t>
    </rPh>
    <rPh sb="6" eb="7">
      <t>サマ</t>
    </rPh>
    <phoneticPr fontId="4"/>
  </si>
  <si>
    <t>安ヶ平</t>
    <rPh sb="0" eb="3">
      <t>ヤスガヒラ</t>
    </rPh>
    <phoneticPr fontId="4"/>
  </si>
  <si>
    <t>佐々木　睦子　様</t>
    <rPh sb="0" eb="3">
      <t>ササキ</t>
    </rPh>
    <rPh sb="4" eb="6">
      <t>ムツコ</t>
    </rPh>
    <rPh sb="7" eb="8">
      <t>サマ</t>
    </rPh>
    <phoneticPr fontId="4"/>
  </si>
  <si>
    <t>小屋敷</t>
    <rPh sb="0" eb="3">
      <t>コヤシキ</t>
    </rPh>
    <phoneticPr fontId="4"/>
  </si>
  <si>
    <t>深澤</t>
    <rPh sb="0" eb="2">
      <t>フカザワ</t>
    </rPh>
    <phoneticPr fontId="4"/>
  </si>
  <si>
    <t>立花　圭　様</t>
    <rPh sb="0" eb="2">
      <t>タチバナ</t>
    </rPh>
    <rPh sb="3" eb="4">
      <t>ケイ</t>
    </rPh>
    <rPh sb="5" eb="6">
      <t>サマ</t>
    </rPh>
    <phoneticPr fontId="4"/>
  </si>
  <si>
    <t>吉島　知寿子　様</t>
    <rPh sb="0" eb="2">
      <t>ヨシジマ</t>
    </rPh>
    <rPh sb="3" eb="4">
      <t>シ</t>
    </rPh>
    <rPh sb="4" eb="5">
      <t>コトブキ</t>
    </rPh>
    <rPh sb="5" eb="6">
      <t>コ</t>
    </rPh>
    <rPh sb="7" eb="8">
      <t>サマ</t>
    </rPh>
    <phoneticPr fontId="4"/>
  </si>
  <si>
    <t>瀧又　富造　様</t>
    <rPh sb="0" eb="1">
      <t>タキ</t>
    </rPh>
    <rPh sb="1" eb="2">
      <t>マタ</t>
    </rPh>
    <rPh sb="3" eb="5">
      <t>トミゾウ</t>
    </rPh>
    <rPh sb="6" eb="7">
      <t>サマ</t>
    </rPh>
    <phoneticPr fontId="4"/>
  </si>
  <si>
    <t>大川</t>
    <rPh sb="0" eb="2">
      <t>オオカワ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</si>
  <si>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</si>
  <si>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</si>
  <si>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</si>
  <si>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</si>
  <si>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</si>
  <si>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</si>
  <si>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</si>
  <si>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矢部　昭男　様</t>
    <rPh sb="0" eb="2">
      <t>ヤベ</t>
    </rPh>
    <rPh sb="3" eb="4">
      <t>アキラ</t>
    </rPh>
    <rPh sb="4" eb="5">
      <t>オ</t>
    </rPh>
    <rPh sb="6" eb="7">
      <t>サマ</t>
    </rPh>
    <phoneticPr fontId="4"/>
  </si>
  <si>
    <t>馬渡</t>
    <rPh sb="0" eb="2">
      <t>マワタリ</t>
    </rPh>
    <phoneticPr fontId="4"/>
  </si>
  <si>
    <t>信田　あかり　様</t>
    <rPh sb="0" eb="2">
      <t>ノブタ</t>
    </rPh>
    <rPh sb="7" eb="8">
      <t>サマ</t>
    </rPh>
    <phoneticPr fontId="4"/>
  </si>
  <si>
    <t>和田　みよ子　様</t>
    <rPh sb="0" eb="2">
      <t>ワダ</t>
    </rPh>
    <rPh sb="5" eb="6">
      <t>コ</t>
    </rPh>
    <rPh sb="7" eb="8">
      <t>サマ</t>
    </rPh>
    <phoneticPr fontId="4"/>
  </si>
  <si>
    <t>庭田　美紀子　様</t>
    <rPh sb="0" eb="2">
      <t>ニワタ</t>
    </rPh>
    <rPh sb="3" eb="6">
      <t>ミキコ</t>
    </rPh>
    <rPh sb="7" eb="8">
      <t>サマ</t>
    </rPh>
    <phoneticPr fontId="4"/>
  </si>
  <si>
    <t>坂上　典子　様</t>
    <rPh sb="0" eb="2">
      <t>サカガミ</t>
    </rPh>
    <rPh sb="3" eb="5">
      <t>ノリコ</t>
    </rPh>
    <rPh sb="6" eb="7">
      <t>サマ</t>
    </rPh>
    <phoneticPr fontId="4"/>
  </si>
  <si>
    <t>中村　淑子　様</t>
    <rPh sb="0" eb="2">
      <t>ナカムラ</t>
    </rPh>
    <rPh sb="3" eb="5">
      <t>ヨシコ</t>
    </rPh>
    <rPh sb="6" eb="7">
      <t>サマ</t>
    </rPh>
    <phoneticPr fontId="4"/>
  </si>
  <si>
    <t>山口</t>
    <rPh sb="0" eb="2">
      <t>ヤマグチ</t>
    </rPh>
    <phoneticPr fontId="4"/>
  </si>
  <si>
    <t>金/田名部</t>
    <rPh sb="0" eb="1">
      <t>キン</t>
    </rPh>
    <rPh sb="2" eb="5">
      <t>タナブ</t>
    </rPh>
    <phoneticPr fontId="4"/>
  </si>
  <si>
    <t>田中　邦夫　様</t>
    <rPh sb="0" eb="2">
      <t>タナカ</t>
    </rPh>
    <rPh sb="3" eb="5">
      <t>クニオ</t>
    </rPh>
    <rPh sb="6" eb="7">
      <t>サマ</t>
    </rPh>
    <phoneticPr fontId="4"/>
  </si>
  <si>
    <t>三浦　常雄　様</t>
    <rPh sb="0" eb="2">
      <t>ミウラ</t>
    </rPh>
    <rPh sb="3" eb="5">
      <t>ツネオ</t>
    </rPh>
    <rPh sb="6" eb="7">
      <t>サマ</t>
    </rPh>
    <phoneticPr fontId="4"/>
  </si>
  <si>
    <t>惠茂田　義春　様</t>
    <rPh sb="0" eb="1">
      <t>メグミ</t>
    </rPh>
    <rPh sb="1" eb="2">
      <t>シゲル</t>
    </rPh>
    <rPh sb="2" eb="3">
      <t>タ</t>
    </rPh>
    <rPh sb="4" eb="6">
      <t>ヨシハル</t>
    </rPh>
    <rPh sb="7" eb="8">
      <t>サマ</t>
    </rPh>
    <phoneticPr fontId="4"/>
  </si>
  <si>
    <t>川守田　義雄　様</t>
    <rPh sb="0" eb="3">
      <t>カワモリタ</t>
    </rPh>
    <rPh sb="4" eb="6">
      <t>ヨシオ</t>
    </rPh>
    <rPh sb="7" eb="8">
      <t>サマ</t>
    </rPh>
    <phoneticPr fontId="4"/>
  </si>
  <si>
    <t>工藤　町子　様</t>
    <rPh sb="0" eb="2">
      <t>クドウ</t>
    </rPh>
    <rPh sb="3" eb="5">
      <t>マチコ</t>
    </rPh>
    <rPh sb="6" eb="7">
      <t>サマ</t>
    </rPh>
    <phoneticPr fontId="4"/>
  </si>
  <si>
    <t>中村　ヨシ　様</t>
    <rPh sb="0" eb="2">
      <t>ナカムラ</t>
    </rPh>
    <rPh sb="6" eb="7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</si>
  <si>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</si>
  <si>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</si>
  <si>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</si>
  <si>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</si>
  <si>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</si>
  <si>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</si>
  <si>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</si>
  <si>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飯豊　信雄　様</t>
    <rPh sb="0" eb="2">
      <t>イイトヨ</t>
    </rPh>
    <rPh sb="3" eb="5">
      <t>ノブオ</t>
    </rPh>
    <rPh sb="6" eb="7">
      <t>サマ</t>
    </rPh>
    <phoneticPr fontId="4"/>
  </si>
  <si>
    <t>医保→任意</t>
    <rPh sb="0" eb="2">
      <t>イホ</t>
    </rPh>
    <rPh sb="3" eb="5">
      <t>ニンイ</t>
    </rPh>
    <phoneticPr fontId="4"/>
  </si>
  <si>
    <t>柿木　真吾　様</t>
    <rPh sb="0" eb="2">
      <t>カキキ</t>
    </rPh>
    <rPh sb="3" eb="5">
      <t>シンゴ</t>
    </rPh>
    <rPh sb="6" eb="7">
      <t>サマ</t>
    </rPh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</si>
  <si>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</si>
  <si>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</si>
  <si>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</si>
  <si>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</si>
  <si>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見付　幸一　様</t>
    <rPh sb="0" eb="2">
      <t>ミツ</t>
    </rPh>
    <rPh sb="3" eb="5">
      <t>コウイチ</t>
    </rPh>
    <rPh sb="6" eb="7">
      <t>サマ</t>
    </rPh>
    <phoneticPr fontId="4"/>
  </si>
  <si>
    <t>死去</t>
    <rPh sb="0" eb="2">
      <t>シキョ</t>
    </rPh>
    <phoneticPr fontId="4"/>
  </si>
  <si>
    <t>澁谷　兼一　様</t>
    <rPh sb="0" eb="2">
      <t>シブタニ</t>
    </rPh>
    <rPh sb="3" eb="5">
      <t>カネイチ</t>
    </rPh>
    <rPh sb="6" eb="7">
      <t>サマ</t>
    </rPh>
    <phoneticPr fontId="4"/>
  </si>
  <si>
    <t>八戸赤十字病院</t>
    <rPh sb="0" eb="2">
      <t>ハチノヘ</t>
    </rPh>
    <rPh sb="2" eb="5">
      <t>セキジュウジ</t>
    </rPh>
    <rPh sb="5" eb="7">
      <t>ビョウイン</t>
    </rPh>
    <phoneticPr fontId="4"/>
  </si>
  <si>
    <t>髙橋　憲一　様</t>
    <rPh sb="0" eb="2">
      <t>タカハシ</t>
    </rPh>
    <rPh sb="3" eb="5">
      <t>ケンイチ</t>
    </rPh>
    <rPh sb="6" eb="7">
      <t>サマ</t>
    </rPh>
    <phoneticPr fontId="4"/>
  </si>
  <si>
    <t>村井　チヤ　様</t>
    <rPh sb="0" eb="2">
      <t>ムライ</t>
    </rPh>
    <rPh sb="6" eb="7">
      <t>サマ</t>
    </rPh>
    <phoneticPr fontId="4"/>
  </si>
  <si>
    <t>八戸市立市民病院</t>
    <rPh sb="0" eb="4">
      <t>ハチノヘシリツ</t>
    </rPh>
    <rPh sb="4" eb="6">
      <t>シミン</t>
    </rPh>
    <rPh sb="6" eb="8">
      <t>ビョウイン</t>
    </rPh>
    <phoneticPr fontId="4"/>
  </si>
  <si>
    <t>上野　正志　様</t>
    <rPh sb="0" eb="2">
      <t>ウエノ</t>
    </rPh>
    <rPh sb="3" eb="5">
      <t>マサシ</t>
    </rPh>
    <rPh sb="6" eb="7">
      <t>サマ</t>
    </rPh>
    <phoneticPr fontId="4"/>
  </si>
  <si>
    <t>金</t>
    <rPh sb="0" eb="1">
      <t>キン</t>
    </rPh>
    <phoneticPr fontId="4"/>
  </si>
  <si>
    <t>小多機　岡三沢コラボケアセンター</t>
    <rPh sb="0" eb="1">
      <t>ショウ</t>
    </rPh>
    <rPh sb="1" eb="2">
      <t>タ</t>
    </rPh>
    <rPh sb="2" eb="3">
      <t>キ</t>
    </rPh>
    <rPh sb="4" eb="5">
      <t>オカ</t>
    </rPh>
    <rPh sb="5" eb="7">
      <t>ミサワ</t>
    </rPh>
    <phoneticPr fontId="4"/>
  </si>
  <si>
    <t>西山　アイ　様</t>
    <rPh sb="0" eb="2">
      <t>ニシヤマ</t>
    </rPh>
    <rPh sb="6" eb="7">
      <t>サマ</t>
    </rPh>
    <phoneticPr fontId="4"/>
  </si>
  <si>
    <t>寿楽荘　ショートステイ</t>
    <rPh sb="0" eb="2">
      <t>ジュラク</t>
    </rPh>
    <rPh sb="2" eb="3">
      <t>ソウ</t>
    </rPh>
    <phoneticPr fontId="4"/>
  </si>
  <si>
    <t>自宅</t>
    <rPh sb="0" eb="2">
      <t>ジタク</t>
    </rPh>
    <phoneticPr fontId="4"/>
  </si>
  <si>
    <t>坂本　光雄　様</t>
    <rPh sb="0" eb="2">
      <t>サカモト</t>
    </rPh>
    <rPh sb="3" eb="5">
      <t>ミツオ</t>
    </rPh>
    <rPh sb="6" eb="7">
      <t>サマ</t>
    </rPh>
    <phoneticPr fontId="4"/>
  </si>
  <si>
    <t>ハピネス名川　ショートステイ</t>
    <rPh sb="4" eb="6">
      <t>ナガワ</t>
    </rPh>
    <phoneticPr fontId="4"/>
  </si>
  <si>
    <t>尾﨑　栄子　様</t>
    <rPh sb="0" eb="2">
      <t>オザキ</t>
    </rPh>
    <rPh sb="3" eb="5">
      <t>エイコ</t>
    </rPh>
    <rPh sb="6" eb="7">
      <t>サマ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</si>
  <si>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</si>
  <si>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</si>
  <si>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</si>
  <si>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</si>
  <si>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</si>
  <si>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</si>
  <si>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</si>
  <si>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坪　俊英</t>
    <rPh sb="0" eb="1">
      <t>ツボ</t>
    </rPh>
    <rPh sb="2" eb="4">
      <t>シュンエイ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</si>
  <si>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</si>
  <si>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</si>
  <si>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</si>
  <si>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</si>
  <si>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三浦　光子　様</t>
    <rPh sb="0" eb="2">
      <t>ミウラ</t>
    </rPh>
    <rPh sb="3" eb="5">
      <t>ミツコ</t>
    </rPh>
    <rPh sb="6" eb="7">
      <t>サマ</t>
    </rPh>
    <phoneticPr fontId="4"/>
  </si>
  <si>
    <t>南</t>
    <rPh sb="0" eb="1">
      <t>ミナミ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</si>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</sst>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4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6" fillId="0" borderId="8" xfId="2" applyFont="1" applyFill="1" applyBorder="1" applyAlignment="1" applyProtection="1">
      <alignment horizontal="center" vertical="center"/>
      <protection locked="0"/>
    </xf>
    <xf numFmtId="0" fontId="6" fillId="0" borderId="9" xfId="2" applyFont="1" applyFill="1" applyBorder="1" applyAlignment="1" applyProtection="1">
      <alignment horizontal="center" vertical="center"/>
      <protection locked="0"/>
    </xf>
    <xf numFmtId="0" fontId="6" fillId="0" borderId="10" xfId="2" applyFont="1" applyFill="1" applyBorder="1" applyAlignment="1" applyProtection="1">
      <alignment horizontal="center" vertical="center"/>
      <protection locked="0"/>
    </xf>
    <xf numFmtId="0" fontId="5" fillId="2" borderId="11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12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3" xfId="2" applyFont="1" applyBorder="1" applyAlignment="1" applyProtection="1">
      <alignment horizontal="center" vertical="center"/>
      <protection locked="0"/>
    </xf>
    <xf numFmtId="0" fontId="6" fillId="0" borderId="14" xfId="2" applyFont="1" applyBorder="1" applyAlignment="1" applyProtection="1">
      <alignment horizontal="center" vertical="center"/>
    </xf>
    <xf numFmtId="0" fontId="6" fillId="0" borderId="15" xfId="2" applyFont="1" applyBorder="1" applyAlignment="1" applyProtection="1">
      <alignment horizontal="center" vertical="center"/>
    </xf>
    <xf numFmtId="0" fontId="6" fillId="0" borderId="16" xfId="2" applyFont="1" applyBorder="1" applyAlignment="1" applyProtection="1">
      <alignment horizontal="center" vertical="center"/>
    </xf>
    <xf numFmtId="0" fontId="6" fillId="0" borderId="17" xfId="2" applyFont="1" applyBorder="1" applyAlignment="1" applyProtection="1">
      <alignment horizontal="center" vertical="center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3" borderId="20" xfId="2" applyFont="1" applyFill="1" applyBorder="1" applyAlignment="1" applyProtection="1">
      <alignment horizontal="center" vertical="center"/>
      <protection locked="0"/>
    </xf>
    <xf numFmtId="0" fontId="6" fillId="3" borderId="21" xfId="2" applyFont="1" applyFill="1" applyBorder="1" applyAlignment="1" applyProtection="1">
      <alignment horizontal="center" vertical="center"/>
      <protection locked="0"/>
    </xf>
    <xf numFmtId="0" fontId="6" fillId="0" borderId="22" xfId="2" applyFont="1" applyBorder="1" applyAlignment="1" applyProtection="1">
      <alignment horizontal="center" vertical="center"/>
    </xf>
    <xf numFmtId="0" fontId="6" fillId="0" borderId="23" xfId="2" applyFont="1" applyBorder="1" applyAlignment="1" applyProtection="1">
      <alignment horizontal="center" vertical="center"/>
    </xf>
    <xf numFmtId="0" fontId="5" fillId="2" borderId="24" xfId="2" applyFont="1" applyFill="1" applyBorder="1" applyAlignment="1" applyProtection="1">
      <alignment horizontal="center" vertical="center"/>
    </xf>
    <xf numFmtId="0" fontId="5" fillId="2" borderId="25" xfId="2" applyFont="1" applyFill="1" applyBorder="1" applyAlignment="1" applyProtection="1">
      <alignment horizontal="center" vertical="center"/>
    </xf>
    <xf numFmtId="0" fontId="3" fillId="0" borderId="26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7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0" borderId="28" xfId="2" applyFont="1" applyBorder="1" applyAlignment="1" applyProtection="1">
      <alignment horizontal="center" vertical="center"/>
      <protection locked="0"/>
    </xf>
    <xf numFmtId="0" fontId="1" fillId="0" borderId="1" xfId="1" applyBorder="1"/>
    <xf numFmtId="0" fontId="6" fillId="0" borderId="26" xfId="2" applyFont="1" applyFill="1" applyBorder="1" applyAlignment="1" applyProtection="1">
      <alignment vertical="center"/>
      <protection locked="0"/>
    </xf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6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12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6" fillId="3" borderId="30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31" xfId="2" applyFont="1" applyFill="1" applyBorder="1" applyAlignment="1" applyProtection="1">
      <alignment horizontal="center" vertical="center"/>
      <protection locked="0"/>
    </xf>
    <xf numFmtId="0" fontId="6" fillId="0" borderId="31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2" xfId="3" applyFont="1" applyBorder="1" applyAlignment="1" applyProtection="1">
      <alignment horizontal="center" vertical="center"/>
      <protection locked="0"/>
    </xf>
    <xf numFmtId="0" fontId="6" fillId="0" borderId="28" xfId="3" applyFont="1" applyFill="1" applyBorder="1" applyAlignment="1" applyProtection="1">
      <alignment vertical="center"/>
      <protection locked="0"/>
    </xf>
    <xf numFmtId="0" fontId="6" fillId="0" borderId="33" xfId="3" applyFont="1" applyFill="1" applyBorder="1" applyAlignment="1" applyProtection="1">
      <alignment vertical="center"/>
      <protection locked="0"/>
    </xf>
    <xf numFmtId="0" fontId="6" fillId="0" borderId="32" xfId="1" applyFont="1" applyFill="1" applyBorder="1" applyAlignment="1" applyProtection="1">
      <alignment horizontal="center" vertical="center" wrapText="1"/>
      <protection locked="0"/>
    </xf>
    <xf numFmtId="0" fontId="6" fillId="0" borderId="28" xfId="3" applyFont="1" applyBorder="1" applyAlignment="1" applyProtection="1">
      <alignment vertical="center"/>
      <protection locked="0"/>
    </xf>
    <xf numFmtId="0" fontId="6" fillId="0" borderId="32" xfId="3" applyFont="1" applyFill="1" applyBorder="1" applyAlignment="1" applyProtection="1">
      <alignment horizontal="center" vertical="center"/>
      <protection locked="0"/>
    </xf>
    <xf numFmtId="0" fontId="6" fillId="0" borderId="32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26" xfId="4" applyFont="1" applyFill="1" applyBorder="1" applyAlignment="1" applyProtection="1">
      <alignment horizontal="center" vertical="center"/>
      <protection locked="0"/>
    </xf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37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8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9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8" xfId="1" applyFill="1" applyBorder="1" applyAlignment="1" applyProtection="1">
      <protection locked="0"/>
    </xf>
    <xf numFmtId="56" fontId="1" fillId="0" borderId="0" xfId="1" applyNumberFormat="1"/>
    <xf numFmtId="0" fontId="1" fillId="0" borderId="28" xfId="4" applyFont="1" applyBorder="1" applyProtection="1"/>
    <xf numFmtId="0" fontId="0" fillId="0" borderId="33" xfId="4" applyFont="1" applyBorder="1" applyProtection="1">
      <protection locked="0"/>
    </xf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19/&#30149;&#38498;SW&#26085;&#35468;19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月報2 (2)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12">
          <cell r="B12" t="str">
            <v>令和元年</v>
          </cell>
          <cell r="C12" t="str">
            <v>12月</v>
          </cell>
        </row>
      </sheetData>
      <sheetData sheetId="33"/>
      <sheetData sheetId="34"/>
      <sheetData sheetId="35"/>
      <sheetData sheetId="36">
        <row r="37">
          <cell r="D37">
            <v>0</v>
          </cell>
          <cell r="E37">
            <v>0</v>
          </cell>
          <cell r="F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1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7">
        <row r="3">
          <cell r="AI3">
            <v>1</v>
          </cell>
        </row>
        <row r="4">
          <cell r="AI4">
            <v>31</v>
          </cell>
        </row>
        <row r="5">
          <cell r="AI5">
            <v>1</v>
          </cell>
        </row>
        <row r="6">
          <cell r="AI6">
            <v>0</v>
          </cell>
        </row>
        <row r="7">
          <cell r="AI7">
            <v>60</v>
          </cell>
        </row>
        <row r="8">
          <cell r="AI8">
            <v>0</v>
          </cell>
        </row>
        <row r="9">
          <cell r="AI9">
            <v>1</v>
          </cell>
        </row>
        <row r="10">
          <cell r="AI10">
            <v>0</v>
          </cell>
        </row>
        <row r="11">
          <cell r="AI11">
            <v>0</v>
          </cell>
        </row>
      </sheetData>
      <sheetData sheetId="3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opLeftCell="A13" workbookViewId="0">
      <selection activeCell="C11" sqref="C11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令和元年</v>
      </c>
      <c r="B1" s="1"/>
      <c r="C1" s="2" t="str">
        <f>[1]曜日!C12</f>
        <v>12月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4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5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6</v>
      </c>
      <c r="D4" s="13" t="s">
        <v>7</v>
      </c>
      <c r="E4" s="13" t="s">
        <v>8</v>
      </c>
      <c r="F4" s="14" t="s">
        <v>9</v>
      </c>
      <c r="G4" s="1" t="s">
        <v>10</v>
      </c>
      <c r="H4" s="1"/>
      <c r="I4" s="1"/>
      <c r="J4" s="1"/>
      <c r="K4" s="1"/>
    </row>
    <row r="5" spans="1:11" ht="14.25" x14ac:dyDescent="0.15">
      <c r="A5" s="1" t="s">
        <v>1</v>
      </c>
      <c r="B5" s="1"/>
      <c r="C5" s="15" t="s">
        <v>11</v>
      </c>
      <c r="D5" s="16">
        <v>4</v>
      </c>
      <c r="E5" s="17">
        <v>0</v>
      </c>
      <c r="F5" s="16">
        <v>0</v>
      </c>
      <c r="G5" s="1"/>
      <c r="H5" s="1"/>
      <c r="I5" s="1"/>
      <c r="J5" s="1"/>
      <c r="K5" s="1"/>
    </row>
    <row r="6" spans="1:11" ht="14.25" x14ac:dyDescent="0.15">
      <c r="A6" s="1"/>
      <c r="B6" s="1"/>
      <c r="C6" s="18" t="s">
        <v>12</v>
      </c>
      <c r="D6" s="19">
        <v>0</v>
      </c>
      <c r="E6" s="20">
        <v>0</v>
      </c>
      <c r="F6" s="16">
        <v>0</v>
      </c>
      <c r="G6" s="1"/>
      <c r="H6" s="1"/>
      <c r="I6" s="1"/>
      <c r="J6" s="1"/>
      <c r="K6" s="1"/>
    </row>
    <row r="7" spans="1:11" ht="17.25" x14ac:dyDescent="0.15">
      <c r="A7" s="1" t="s">
        <v>13</v>
      </c>
      <c r="B7" s="1"/>
      <c r="C7" s="21" t="s">
        <v>11</v>
      </c>
      <c r="D7" s="22">
        <f>SUM(D5:D6)</f>
        <v>4</v>
      </c>
      <c r="E7" s="22">
        <f>SUM(E5:E6)</f>
        <v>0</v>
      </c>
      <c r="F7" s="23">
        <f>SUM(F5:F6)</f>
        <v>0</v>
      </c>
      <c r="G7" s="1"/>
      <c r="H7" s="1"/>
      <c r="I7" s="1"/>
      <c r="J7" s="1"/>
      <c r="K7" s="1"/>
    </row>
    <row r="8" spans="1:11" ht="17.25" x14ac:dyDescent="0.15">
      <c r="A8" s="6"/>
      <c r="B8" s="7"/>
      <c r="C8" s="8"/>
      <c r="D8" s="7"/>
      <c r="E8" s="8"/>
      <c r="F8" s="8"/>
      <c r="G8" s="8"/>
      <c r="H8" s="8"/>
      <c r="I8" s="8"/>
      <c r="J8" s="8"/>
      <c r="K8" s="8"/>
    </row>
    <row r="9" spans="1:11" ht="17.25" x14ac:dyDescent="0.15">
      <c r="A9" s="24" t="s">
        <v>14</v>
      </c>
      <c r="B9" s="24"/>
      <c r="C9" s="1" t="s">
        <v>15</v>
      </c>
      <c r="D9" s="1"/>
      <c r="E9" s="8"/>
      <c r="F9" s="8"/>
      <c r="G9" s="25"/>
      <c r="H9" s="8"/>
      <c r="I9" s="8"/>
      <c r="J9" s="8"/>
      <c r="K9" s="8"/>
    </row>
    <row r="10" spans="1:11" ht="14.25" x14ac:dyDescent="0.15">
      <c r="A10" s="1"/>
      <c r="B10" s="1"/>
      <c r="C10" s="26" t="s">
        <v>16</v>
      </c>
      <c r="D10" s="26" t="s">
        <v>17</v>
      </c>
      <c r="E10" s="26" t="s">
        <v>18</v>
      </c>
      <c r="F10" s="26" t="s">
        <v>19</v>
      </c>
      <c r="G10" s="26" t="s">
        <v>20</v>
      </c>
      <c r="H10" s="26" t="s">
        <v>21</v>
      </c>
      <c r="I10" s="26" t="s">
        <v>22</v>
      </c>
      <c r="J10" s="26" t="s">
        <v>23</v>
      </c>
      <c r="K10" s="26" t="s">
        <v>24</v>
      </c>
    </row>
    <row r="11" spans="1:11" ht="14.25" x14ac:dyDescent="0.15">
      <c r="A11" s="1" t="s">
        <v>25</v>
      </c>
      <c r="B11" s="1"/>
      <c r="C11" s="27">
        <f>[1]労務状況!D37</f>
        <v>0</v>
      </c>
      <c r="D11" s="27">
        <f>[1]労務状況!E37</f>
        <v>0</v>
      </c>
      <c r="E11" s="27">
        <f>[1]労務状況!F37</f>
        <v>0</v>
      </c>
      <c r="F11" s="27">
        <v>1</v>
      </c>
      <c r="G11" s="27">
        <f>[1]労務状況!H37</f>
        <v>0</v>
      </c>
      <c r="H11" s="27">
        <f>[1]労務状況!I37</f>
        <v>0</v>
      </c>
      <c r="I11" s="27">
        <f>[1]労務状況!J37</f>
        <v>0</v>
      </c>
      <c r="J11" s="27">
        <f>[1]労務状況!K37</f>
        <v>0</v>
      </c>
      <c r="K11" s="28">
        <f>[1]労務状況!L37</f>
        <v>0</v>
      </c>
    </row>
    <row r="12" spans="1:11" ht="14.25" x14ac:dyDescent="0.15">
      <c r="A12" s="1" t="s">
        <v>26</v>
      </c>
      <c r="B12" s="1"/>
      <c r="C12" s="29">
        <f>[1]労務状況!D38</f>
        <v>0</v>
      </c>
      <c r="D12" s="29">
        <f>[1]労務状況!E38</f>
        <v>0</v>
      </c>
      <c r="E12" s="29">
        <f>[1]労務状況!F38</f>
        <v>0</v>
      </c>
      <c r="F12" s="29">
        <f>[1]労務状況!G38</f>
        <v>1</v>
      </c>
      <c r="G12" s="29">
        <f>[1]労務状況!H38</f>
        <v>0</v>
      </c>
      <c r="H12" s="29">
        <f>[1]労務状況!I38</f>
        <v>0</v>
      </c>
      <c r="I12" s="29">
        <f>[1]労務状況!J38</f>
        <v>0</v>
      </c>
      <c r="J12" s="29">
        <f>[1]労務状況!K38</f>
        <v>0</v>
      </c>
      <c r="K12" s="30">
        <f>[1]労務状況!L38</f>
        <v>0</v>
      </c>
    </row>
    <row r="13" spans="1:11" ht="14.25" x14ac:dyDescent="0.15">
      <c r="A13" s="1" t="s">
        <v>27</v>
      </c>
      <c r="B13" s="1"/>
      <c r="C13" s="29">
        <f>[1]労務状況!D39</f>
        <v>0</v>
      </c>
      <c r="D13" s="29">
        <f>[1]労務状況!E39</f>
        <v>0</v>
      </c>
      <c r="E13" s="29">
        <f>[1]労務状況!F39</f>
        <v>0</v>
      </c>
      <c r="F13" s="29">
        <v>0</v>
      </c>
      <c r="G13" s="29">
        <f>[1]労務状況!H39</f>
        <v>0</v>
      </c>
      <c r="H13" s="29">
        <f>[1]労務状況!I39</f>
        <v>0</v>
      </c>
      <c r="I13" s="29">
        <f>[1]労務状況!J39</f>
        <v>0</v>
      </c>
      <c r="J13" s="29">
        <f>[1]労務状況!K39</f>
        <v>0</v>
      </c>
      <c r="K13" s="30">
        <f>[1]労務状況!L39</f>
        <v>0</v>
      </c>
    </row>
    <row r="14" spans="1:11" ht="14.25" x14ac:dyDescent="0.15">
      <c r="A14" s="1" t="s">
        <v>28</v>
      </c>
      <c r="B14" s="1"/>
      <c r="C14" s="29">
        <f>[1]労務状況!D40</f>
        <v>0</v>
      </c>
      <c r="D14" s="29">
        <f>[1]労務状況!E40</f>
        <v>0</v>
      </c>
      <c r="E14" s="29">
        <f>[1]労務状況!F40</f>
        <v>0</v>
      </c>
      <c r="F14" s="29">
        <f>[1]労務状況!G40</f>
        <v>0</v>
      </c>
      <c r="G14" s="29">
        <f>[1]労務状況!H40</f>
        <v>0</v>
      </c>
      <c r="H14" s="29">
        <f>[1]労務状況!I40</f>
        <v>0</v>
      </c>
      <c r="I14" s="29">
        <f>[1]労務状況!J40</f>
        <v>0</v>
      </c>
      <c r="J14" s="29">
        <f>[1]労務状況!K40</f>
        <v>0</v>
      </c>
      <c r="K14" s="30">
        <f>[1]労務状況!L40</f>
        <v>0</v>
      </c>
    </row>
    <row r="15" spans="1:11" ht="14.25" x14ac:dyDescent="0.15">
      <c r="A15" s="1"/>
      <c r="B15" s="1"/>
      <c r="C15" s="29">
        <f>[1]労務状況!D41</f>
        <v>0</v>
      </c>
      <c r="D15" s="29">
        <f>[1]労務状況!E41</f>
        <v>0</v>
      </c>
      <c r="E15" s="29">
        <f>[1]労務状況!F41</f>
        <v>0</v>
      </c>
      <c r="F15" s="29">
        <f>[1]労務状況!G41</f>
        <v>0</v>
      </c>
      <c r="G15" s="29">
        <f>[1]労務状況!H41</f>
        <v>0</v>
      </c>
      <c r="H15" s="29">
        <f>[1]労務状況!I41</f>
        <v>0</v>
      </c>
      <c r="I15" s="29">
        <f>[1]労務状況!J41</f>
        <v>0</v>
      </c>
      <c r="J15" s="29">
        <f>[1]労務状況!K41</f>
        <v>0</v>
      </c>
      <c r="K15" s="30">
        <f>[1]労務状況!L41</f>
        <v>0</v>
      </c>
    </row>
    <row r="16" spans="1:11" ht="14.25" x14ac:dyDescent="0.15">
      <c r="A16" s="31"/>
      <c r="B16" s="32"/>
      <c r="C16" s="29">
        <f>[1]労務状況!D42</f>
        <v>0</v>
      </c>
      <c r="D16" s="29">
        <f>[1]労務状況!E42</f>
        <v>0</v>
      </c>
      <c r="E16" s="29">
        <f>[1]労務状況!F42</f>
        <v>0</v>
      </c>
      <c r="F16" s="29">
        <f>[1]労務状況!G42</f>
        <v>0</v>
      </c>
      <c r="G16" s="29">
        <f>[1]労務状況!H42</f>
        <v>0</v>
      </c>
      <c r="H16" s="29">
        <f>[1]労務状況!I42</f>
        <v>0</v>
      </c>
      <c r="I16" s="29">
        <f>[1]労務状況!J42</f>
        <v>0</v>
      </c>
      <c r="J16" s="29">
        <f>[1]労務状況!K42</f>
        <v>0</v>
      </c>
      <c r="K16" s="30">
        <f>[1]労務状況!L42</f>
        <v>0</v>
      </c>
    </row>
    <row r="17" spans="1:11" ht="14.25" x14ac:dyDescent="0.15">
      <c r="A17" s="31"/>
      <c r="B17" s="32"/>
      <c r="C17" s="29">
        <f>[1]労務状況!D43</f>
        <v>0</v>
      </c>
      <c r="D17" s="29">
        <f>[1]労務状況!E43</f>
        <v>0</v>
      </c>
      <c r="E17" s="29">
        <f>[1]労務状況!F43</f>
        <v>0</v>
      </c>
      <c r="F17" s="29">
        <f>[1]労務状況!G43</f>
        <v>0</v>
      </c>
      <c r="G17" s="29">
        <f>[1]労務状況!H43</f>
        <v>0</v>
      </c>
      <c r="H17" s="29">
        <f>[1]労務状況!I43</f>
        <v>0</v>
      </c>
      <c r="I17" s="29">
        <f>[1]労務状況!J43</f>
        <v>0</v>
      </c>
      <c r="J17" s="29">
        <f>[1]労務状況!K43</f>
        <v>0</v>
      </c>
      <c r="K17" s="30">
        <f>[1]労務状況!L43</f>
        <v>0</v>
      </c>
    </row>
    <row r="18" spans="1:11" ht="14.25" x14ac:dyDescent="0.15">
      <c r="A18" s="33"/>
      <c r="B18" s="34"/>
      <c r="C18" s="35">
        <f>[1]労務状況!D44</f>
        <v>0</v>
      </c>
      <c r="D18" s="35">
        <f>[1]労務状況!E44</f>
        <v>0</v>
      </c>
      <c r="E18" s="35">
        <f>[1]労務状況!F44</f>
        <v>0</v>
      </c>
      <c r="F18" s="35">
        <f>[1]労務状況!G44</f>
        <v>0</v>
      </c>
      <c r="G18" s="35">
        <f>[1]労務状況!H44</f>
        <v>0</v>
      </c>
      <c r="H18" s="35">
        <f>[1]労務状況!I44</f>
        <v>0</v>
      </c>
      <c r="I18" s="35">
        <f>[1]労務状況!J44</f>
        <v>0</v>
      </c>
      <c r="J18" s="35">
        <f>[1]労務状況!K44</f>
        <v>0</v>
      </c>
      <c r="K18" s="36">
        <f>[1]労務状況!L44</f>
        <v>0</v>
      </c>
    </row>
    <row r="19" spans="1:11" ht="17.25" x14ac:dyDescent="0.15">
      <c r="A19" s="1" t="s">
        <v>13</v>
      </c>
      <c r="B19" s="1"/>
      <c r="C19" s="37">
        <f>C11+C12+C13+C15+C14</f>
        <v>0</v>
      </c>
      <c r="D19" s="37">
        <f t="shared" ref="D19:K19" si="0">D11+D12+D13+D15+D14</f>
        <v>0</v>
      </c>
      <c r="E19" s="37">
        <f t="shared" si="0"/>
        <v>0</v>
      </c>
      <c r="F19" s="37">
        <f t="shared" si="0"/>
        <v>2</v>
      </c>
      <c r="G19" s="37">
        <f t="shared" si="0"/>
        <v>0</v>
      </c>
      <c r="H19" s="37">
        <f t="shared" si="0"/>
        <v>0</v>
      </c>
      <c r="I19" s="37">
        <f t="shared" si="0"/>
        <v>0</v>
      </c>
      <c r="J19" s="37">
        <f t="shared" si="0"/>
        <v>0</v>
      </c>
      <c r="K19" s="38">
        <f t="shared" si="0"/>
        <v>0</v>
      </c>
    </row>
    <row r="20" spans="1:11" ht="17.25" x14ac:dyDescent="0.15">
      <c r="A20" s="39"/>
      <c r="B20" s="39"/>
      <c r="C20" s="39"/>
      <c r="D20" s="39"/>
      <c r="E20" s="39"/>
      <c r="F20" s="39"/>
      <c r="G20" s="39"/>
      <c r="H20" s="8"/>
      <c r="I20" s="8"/>
      <c r="J20" s="8"/>
      <c r="K20" s="8"/>
    </row>
    <row r="21" spans="1:11" ht="17.25" x14ac:dyDescent="0.15">
      <c r="A21" s="40" t="s">
        <v>29</v>
      </c>
      <c r="B21" s="11"/>
      <c r="C21" s="11"/>
      <c r="D21" s="11"/>
      <c r="E21" s="11"/>
      <c r="F21" s="11"/>
      <c r="G21" s="11"/>
      <c r="H21" s="41"/>
      <c r="I21" s="41"/>
      <c r="J21" s="41"/>
      <c r="K21" s="41"/>
    </row>
    <row r="22" spans="1:11" x14ac:dyDescent="0.15">
      <c r="A22" s="1" t="s">
        <v>30</v>
      </c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31</v>
      </c>
      <c r="B23" s="1"/>
      <c r="C23" s="42" t="s">
        <v>32</v>
      </c>
      <c r="D23" s="1" t="s">
        <v>33</v>
      </c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25</v>
      </c>
      <c r="B24" s="1"/>
      <c r="C24" s="43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34</v>
      </c>
      <c r="B25" s="1"/>
      <c r="C25" s="43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1" t="s">
        <v>27</v>
      </c>
      <c r="B26" s="1"/>
      <c r="C26" s="43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1" t="s">
        <v>28</v>
      </c>
      <c r="B27" s="1"/>
      <c r="C27" s="43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1"/>
      <c r="B28" s="1"/>
      <c r="C28" s="43"/>
      <c r="D28" s="1"/>
      <c r="E28" s="1"/>
      <c r="F28" s="1"/>
      <c r="G28" s="1"/>
      <c r="H28" s="1"/>
      <c r="I28" s="1"/>
      <c r="J28" s="1"/>
      <c r="K28" s="1"/>
    </row>
    <row r="29" spans="1:11" x14ac:dyDescent="0.15">
      <c r="A29" s="1" t="s">
        <v>35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31</v>
      </c>
      <c r="B30" s="1"/>
      <c r="C30" s="42" t="s">
        <v>32</v>
      </c>
      <c r="D30" s="1" t="s">
        <v>33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25</v>
      </c>
      <c r="B31" s="1"/>
      <c r="C31" s="44">
        <v>0</v>
      </c>
      <c r="D31" s="1"/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34</v>
      </c>
      <c r="B32" s="1"/>
      <c r="C32" s="44">
        <v>0</v>
      </c>
      <c r="D32" s="1"/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27</v>
      </c>
      <c r="B33" s="1"/>
      <c r="C33" s="44">
        <v>1</v>
      </c>
      <c r="D33" s="1" t="s">
        <v>36</v>
      </c>
      <c r="E33" s="1"/>
      <c r="F33" s="1"/>
      <c r="G33" s="1"/>
      <c r="H33" s="1"/>
      <c r="I33" s="1"/>
      <c r="J33" s="1"/>
      <c r="K33" s="1"/>
    </row>
    <row r="34" spans="1:11" ht="14.25" x14ac:dyDescent="0.15">
      <c r="A34" s="1" t="s">
        <v>28</v>
      </c>
      <c r="B34" s="1"/>
      <c r="C34" s="44">
        <v>0</v>
      </c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1"/>
      <c r="B35" s="1"/>
      <c r="C35" s="44"/>
      <c r="D35" s="45"/>
      <c r="E35" s="45"/>
      <c r="F35" s="45"/>
      <c r="G35" s="45"/>
      <c r="H35" s="45"/>
      <c r="I35" s="45"/>
      <c r="J35" s="45"/>
      <c r="K35" s="45"/>
    </row>
    <row r="36" spans="1:11" ht="14.25" x14ac:dyDescent="0.15">
      <c r="A36" s="46"/>
      <c r="B36" s="46"/>
      <c r="C36" s="47"/>
      <c r="D36" s="48"/>
      <c r="E36" s="48"/>
      <c r="F36" s="48"/>
      <c r="G36" s="48"/>
      <c r="H36" s="48"/>
      <c r="I36" s="48"/>
      <c r="J36" s="48"/>
      <c r="K36" s="48"/>
    </row>
    <row r="37" spans="1:11" ht="14.25" x14ac:dyDescent="0.15">
      <c r="A37" s="49" t="s">
        <v>37</v>
      </c>
      <c r="B37" s="50"/>
      <c r="C37" s="51"/>
      <c r="D37" s="52"/>
      <c r="E37" s="52"/>
      <c r="F37" s="52"/>
      <c r="G37" s="52"/>
      <c r="H37" s="52"/>
      <c r="I37" s="52"/>
      <c r="J37" s="52"/>
      <c r="K37" s="52"/>
    </row>
    <row r="38" spans="1:11" ht="14.25" x14ac:dyDescent="0.15">
      <c r="A38" s="1"/>
      <c r="B38" s="1"/>
      <c r="C38" s="53" t="s">
        <v>32</v>
      </c>
      <c r="D38" s="1" t="s">
        <v>38</v>
      </c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39</v>
      </c>
      <c r="B39" s="1"/>
      <c r="C39" s="54">
        <v>0</v>
      </c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1" t="s">
        <v>40</v>
      </c>
      <c r="B40" s="1"/>
      <c r="C40" s="55">
        <v>0</v>
      </c>
      <c r="D40" s="1"/>
      <c r="E40" s="1"/>
      <c r="F40" s="1"/>
      <c r="G40" s="1"/>
      <c r="H40" s="1"/>
      <c r="I40" s="1"/>
      <c r="J40" s="1"/>
      <c r="K40" s="1"/>
    </row>
    <row r="41" spans="1:11" ht="17.25" x14ac:dyDescent="0.15">
      <c r="A41" s="1" t="s">
        <v>13</v>
      </c>
      <c r="B41" s="1"/>
      <c r="C41" s="23">
        <f>SUM(C39:C40)</f>
        <v>0</v>
      </c>
      <c r="D41" s="1"/>
      <c r="E41" s="1"/>
      <c r="F41" s="1"/>
      <c r="G41" s="1"/>
      <c r="H41" s="1"/>
      <c r="I41" s="1"/>
      <c r="J41" s="1"/>
      <c r="K41" s="1"/>
    </row>
    <row r="42" spans="1:11" ht="14.25" x14ac:dyDescent="0.15">
      <c r="A42" s="56"/>
      <c r="B42" s="57"/>
      <c r="C42" s="57"/>
      <c r="D42" s="57"/>
      <c r="E42" s="57"/>
      <c r="F42" s="57"/>
      <c r="G42" s="58"/>
      <c r="H42" s="58"/>
      <c r="I42" s="58"/>
      <c r="J42" s="58"/>
      <c r="K42" s="58"/>
    </row>
    <row r="43" spans="1:11" ht="14.25" x14ac:dyDescent="0.15">
      <c r="A43" s="59" t="s">
        <v>41</v>
      </c>
      <c r="B43" s="57"/>
      <c r="C43" s="57"/>
      <c r="D43" s="57"/>
      <c r="E43" s="57"/>
      <c r="F43" s="57"/>
      <c r="G43" s="58"/>
      <c r="H43" s="58"/>
      <c r="I43" s="58"/>
      <c r="J43" s="58"/>
      <c r="K43" s="58"/>
    </row>
    <row r="44" spans="1:11" ht="14.25" x14ac:dyDescent="0.15">
      <c r="A44" s="1"/>
      <c r="B44" s="1"/>
      <c r="C44" s="60" t="s">
        <v>32</v>
      </c>
      <c r="D44" s="1" t="s">
        <v>42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43</v>
      </c>
      <c r="B45" s="1"/>
      <c r="C45" s="61">
        <v>0</v>
      </c>
      <c r="D45" s="1"/>
      <c r="E45" s="1"/>
      <c r="F45" s="1"/>
      <c r="G45" s="1"/>
      <c r="H45" s="1"/>
      <c r="I45" s="1"/>
      <c r="J45" s="1"/>
      <c r="K45" s="1"/>
    </row>
    <row r="46" spans="1:11" ht="14.25" x14ac:dyDescent="0.15">
      <c r="A46" s="1" t="s">
        <v>44</v>
      </c>
      <c r="B46" s="1"/>
      <c r="C46" s="60">
        <v>0</v>
      </c>
      <c r="D46" s="1"/>
      <c r="E46" s="1"/>
      <c r="F46" s="1"/>
      <c r="G46" s="1"/>
      <c r="H46" s="1"/>
      <c r="I46" s="1"/>
      <c r="J46" s="1"/>
      <c r="K46" s="1"/>
    </row>
  </sheetData>
  <sheetProtection formatCells="0" formatColumns="0" formatRows="0" insertHyperlinks="0" autoFilter="0" pivotTables="0"/>
  <mergeCells count="59">
    <mergeCell ref="A45:B45"/>
    <mergeCell ref="D45:K45"/>
    <mergeCell ref="A46:B46"/>
    <mergeCell ref="D46:K46"/>
    <mergeCell ref="A40:B40"/>
    <mergeCell ref="D40:K40"/>
    <mergeCell ref="A41:B41"/>
    <mergeCell ref="D41:K41"/>
    <mergeCell ref="A44:B44"/>
    <mergeCell ref="D44:K44"/>
    <mergeCell ref="A35:B35"/>
    <mergeCell ref="D35:K35"/>
    <mergeCell ref="A38:B38"/>
    <mergeCell ref="D38:K38"/>
    <mergeCell ref="A39:B39"/>
    <mergeCell ref="D39:K39"/>
    <mergeCell ref="A32:B32"/>
    <mergeCell ref="D32:K32"/>
    <mergeCell ref="A33:B33"/>
    <mergeCell ref="D33:K33"/>
    <mergeCell ref="A34:B34"/>
    <mergeCell ref="D34:K34"/>
    <mergeCell ref="A28:B28"/>
    <mergeCell ref="D28:K28"/>
    <mergeCell ref="A29:K29"/>
    <mergeCell ref="A30:B30"/>
    <mergeCell ref="D30:K30"/>
    <mergeCell ref="A31:B31"/>
    <mergeCell ref="D31:K31"/>
    <mergeCell ref="A25:B25"/>
    <mergeCell ref="D25:K25"/>
    <mergeCell ref="A26:B26"/>
    <mergeCell ref="D26:K26"/>
    <mergeCell ref="A27:B27"/>
    <mergeCell ref="D27:K27"/>
    <mergeCell ref="A19:B19"/>
    <mergeCell ref="A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5:B15"/>
    <mergeCell ref="A5:B5"/>
    <mergeCell ref="G5:K6"/>
    <mergeCell ref="A6:B6"/>
    <mergeCell ref="A7:B7"/>
    <mergeCell ref="G7:K7"/>
    <mergeCell ref="C9:D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E5" sqref="E5"/>
    </sheetView>
  </sheetViews>
  <sheetFormatPr defaultColWidth="9.25" defaultRowHeight="14.25" x14ac:dyDescent="0.4"/>
  <cols>
    <col min="1" max="1" width="34.375" style="73" bestFit="1" customWidth="1"/>
    <col min="2" max="4" width="9.25" style="74" customWidth="1"/>
    <col min="5" max="16384" width="9.25" style="64"/>
  </cols>
  <sheetData>
    <row r="1" spans="1:9" ht="17.25" x14ac:dyDescent="0.15">
      <c r="A1" s="62" t="s">
        <v>45</v>
      </c>
      <c r="B1" s="63"/>
      <c r="C1" s="63"/>
      <c r="D1" s="63"/>
      <c r="H1" s="1"/>
      <c r="I1" s="1"/>
    </row>
    <row r="2" spans="1:9" ht="22.5" customHeight="1" x14ac:dyDescent="0.15">
      <c r="A2" s="65" t="s">
        <v>46</v>
      </c>
      <c r="B2" s="1" t="s">
        <v>47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48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49</v>
      </c>
      <c r="B4" s="1" t="s">
        <v>50</v>
      </c>
      <c r="C4" s="1"/>
      <c r="D4" s="1"/>
      <c r="E4" s="66">
        <f>[1]業務遂行状況!AI3</f>
        <v>1</v>
      </c>
      <c r="F4" s="67" t="s">
        <v>51</v>
      </c>
      <c r="G4" s="1"/>
      <c r="H4" s="1"/>
      <c r="I4" s="1"/>
    </row>
    <row r="5" spans="1:9" ht="22.5" customHeight="1" x14ac:dyDescent="0.15">
      <c r="A5" s="1"/>
      <c r="B5" s="1" t="s">
        <v>52</v>
      </c>
      <c r="C5" s="1"/>
      <c r="D5" s="1"/>
      <c r="E5" s="66">
        <f>[1]業務遂行状況!AI4</f>
        <v>31</v>
      </c>
      <c r="F5" s="67" t="s">
        <v>51</v>
      </c>
      <c r="G5" s="1"/>
      <c r="H5" s="1"/>
      <c r="I5" s="1"/>
    </row>
    <row r="6" spans="1:9" ht="22.5" customHeight="1" x14ac:dyDescent="0.15">
      <c r="A6" s="1"/>
      <c r="B6" s="1" t="s">
        <v>53</v>
      </c>
      <c r="C6" s="1"/>
      <c r="D6" s="1"/>
      <c r="E6" s="66">
        <f>[1]業務遂行状況!AI5</f>
        <v>1</v>
      </c>
      <c r="F6" s="67" t="s">
        <v>51</v>
      </c>
      <c r="G6" s="1"/>
      <c r="H6" s="1"/>
      <c r="I6" s="1"/>
    </row>
    <row r="7" spans="1:9" ht="22.5" customHeight="1" x14ac:dyDescent="0.15">
      <c r="A7" s="1"/>
      <c r="B7" s="1" t="s">
        <v>54</v>
      </c>
      <c r="C7" s="1"/>
      <c r="D7" s="1"/>
      <c r="E7" s="66">
        <f>[1]業務遂行状況!AI6</f>
        <v>0</v>
      </c>
      <c r="F7" s="67" t="s">
        <v>51</v>
      </c>
      <c r="G7" s="1"/>
      <c r="H7" s="1"/>
      <c r="I7" s="1"/>
    </row>
    <row r="8" spans="1:9" ht="22.5" customHeight="1" x14ac:dyDescent="0.15">
      <c r="A8" s="1"/>
      <c r="B8" s="1" t="s">
        <v>55</v>
      </c>
      <c r="C8" s="1"/>
      <c r="D8" s="1"/>
      <c r="E8" s="66">
        <f>[1]業務遂行状況!AI7</f>
        <v>60</v>
      </c>
      <c r="F8" s="67" t="s">
        <v>51</v>
      </c>
      <c r="G8" s="1"/>
      <c r="H8" s="1"/>
      <c r="I8" s="1"/>
    </row>
    <row r="9" spans="1:9" ht="22.5" customHeight="1" x14ac:dyDescent="0.15">
      <c r="A9" s="1" t="s">
        <v>56</v>
      </c>
      <c r="B9" s="1" t="s">
        <v>57</v>
      </c>
      <c r="C9" s="1"/>
      <c r="D9" s="1"/>
      <c r="E9" s="66">
        <f>[1]業務遂行状況!AI8</f>
        <v>0</v>
      </c>
      <c r="F9" s="67" t="s">
        <v>51</v>
      </c>
      <c r="G9" s="1"/>
      <c r="H9" s="1"/>
      <c r="I9" s="1"/>
    </row>
    <row r="10" spans="1:9" ht="22.5" customHeight="1" x14ac:dyDescent="0.15">
      <c r="A10" s="1"/>
      <c r="B10" s="1" t="s">
        <v>58</v>
      </c>
      <c r="C10" s="1"/>
      <c r="D10" s="1"/>
      <c r="E10" s="66">
        <f>[1]業務遂行状況!AI9</f>
        <v>1</v>
      </c>
      <c r="F10" s="67" t="s">
        <v>51</v>
      </c>
      <c r="G10" s="1"/>
      <c r="H10" s="1"/>
      <c r="I10" s="1"/>
    </row>
    <row r="11" spans="1:9" ht="22.5" customHeight="1" x14ac:dyDescent="0.15">
      <c r="A11" s="1" t="s">
        <v>59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8" t="s">
        <v>60</v>
      </c>
      <c r="B12" s="69">
        <f>[1]業務遂行状況!AI10</f>
        <v>0</v>
      </c>
      <c r="C12" s="67" t="s">
        <v>51</v>
      </c>
      <c r="D12" s="1"/>
      <c r="E12" s="1"/>
      <c r="F12" s="1"/>
      <c r="G12" s="1"/>
      <c r="H12" s="1"/>
      <c r="I12" s="1"/>
    </row>
    <row r="13" spans="1:9" ht="22.5" customHeight="1" x14ac:dyDescent="0.4">
      <c r="A13" s="68" t="s">
        <v>61</v>
      </c>
      <c r="B13" s="69">
        <f>[1]業務遂行状況!AI11</f>
        <v>0</v>
      </c>
      <c r="C13" s="67" t="s">
        <v>51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62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8" t="s">
        <v>63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8" t="s">
        <v>64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5" t="s">
        <v>65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70" t="s">
        <v>66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67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1"/>
      <c r="B20" s="72" t="s">
        <v>68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69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70</v>
      </c>
      <c r="B22" s="1" t="s">
        <v>71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72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73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74</v>
      </c>
      <c r="B25" s="1" t="s">
        <v>75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76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77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78</v>
      </c>
      <c r="B28" s="1" t="s">
        <v>79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80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tabSelected="1" workbookViewId="0">
      <selection activeCell="R111" sqref="R111:U111"/>
    </sheetView>
  </sheetViews>
  <sheetFormatPr defaultRowHeight="12" customHeight="1" x14ac:dyDescent="0.4"/>
  <cols>
    <col min="1" max="6" width="3" style="75" customWidth="1"/>
    <col min="7" max="7" width="4.75" style="75" customWidth="1"/>
    <col min="8" max="13" width="3" style="75" customWidth="1"/>
    <col min="14" max="14" width="3.25" style="75" customWidth="1"/>
    <col min="15" max="15" width="5.25" style="75" customWidth="1"/>
    <col min="16" max="16" width="2.75" style="75" customWidth="1"/>
    <col min="17" max="17" width="5.875" style="75" customWidth="1"/>
    <col min="18" max="18" width="6" style="75" customWidth="1"/>
    <col min="19" max="19" width="3.5" style="75" customWidth="1"/>
    <col min="20" max="20" width="3" style="75" customWidth="1"/>
    <col min="21" max="21" width="5.875" style="75" customWidth="1"/>
    <col min="22" max="22" width="3" style="75" customWidth="1"/>
    <col min="23" max="23" width="5.5" style="75" customWidth="1"/>
    <col min="24" max="24" width="3" style="75" customWidth="1"/>
    <col min="25" max="25" width="6.875" style="75" customWidth="1"/>
    <col min="26" max="32" width="3" style="75" customWidth="1"/>
    <col min="33" max="33" width="9" style="75"/>
    <col min="34" max="35" width="10.375" style="75" customWidth="1"/>
    <col min="36" max="16384" width="9" style="75"/>
  </cols>
  <sheetData>
    <row r="1" spans="1:34" ht="13.5" customHeight="1" x14ac:dyDescent="0.15">
      <c r="A1" s="1" t="str">
        <f>[1]曜日!B12</f>
        <v>令和元年</v>
      </c>
      <c r="B1" s="1"/>
      <c r="C1" s="1"/>
      <c r="D1" s="1"/>
      <c r="E1" s="1" t="str">
        <f>[1]曜日!C12</f>
        <v>12月</v>
      </c>
      <c r="F1" s="1"/>
      <c r="G1" s="1"/>
      <c r="H1" s="1"/>
      <c r="I1" s="1" t="s">
        <v>81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82</v>
      </c>
      <c r="AB1" s="1"/>
      <c r="AC1" s="1"/>
      <c r="AD1" s="1" t="s">
        <v>83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6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7"/>
      <c r="M4" s="77"/>
      <c r="N4" s="77"/>
      <c r="O4" s="1" t="s">
        <v>84</v>
      </c>
      <c r="P4" s="1"/>
      <c r="Q4" s="1"/>
      <c r="R4" s="1"/>
      <c r="S4" s="1" t="s">
        <v>85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1" customFormat="1" ht="13.5" customHeight="1" x14ac:dyDescent="0.15">
      <c r="A5" s="1" t="s">
        <v>86</v>
      </c>
      <c r="B5" s="1"/>
      <c r="C5" s="1"/>
      <c r="D5" s="1"/>
      <c r="E5" s="1"/>
      <c r="F5" s="1"/>
      <c r="G5" s="1"/>
      <c r="H5" s="1"/>
      <c r="I5" s="1" t="s">
        <v>87</v>
      </c>
      <c r="J5" s="1"/>
      <c r="K5" s="1"/>
      <c r="L5" s="1"/>
      <c r="M5" s="1" t="s">
        <v>88</v>
      </c>
      <c r="N5" s="1"/>
      <c r="O5" s="1"/>
      <c r="P5" s="1"/>
      <c r="Q5" s="1" t="s">
        <v>89</v>
      </c>
      <c r="R5" s="1"/>
      <c r="S5" s="1"/>
      <c r="T5" s="1"/>
      <c r="U5" s="1" t="s">
        <v>90</v>
      </c>
      <c r="V5" s="1"/>
      <c r="W5" s="1"/>
      <c r="X5" s="1"/>
      <c r="Y5" s="1" t="s">
        <v>91</v>
      </c>
      <c r="Z5" s="1"/>
      <c r="AA5" s="1"/>
      <c r="AB5" s="1"/>
      <c r="AC5" s="78"/>
      <c r="AD5" s="79"/>
      <c r="AE5" s="79"/>
      <c r="AF5" s="80"/>
    </row>
    <row r="6" spans="1:34" s="81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92</v>
      </c>
      <c r="J6" s="1"/>
      <c r="K6" s="1" t="s">
        <v>93</v>
      </c>
      <c r="L6" s="1"/>
      <c r="M6" s="1" t="s">
        <v>92</v>
      </c>
      <c r="N6" s="1"/>
      <c r="O6" s="1" t="s">
        <v>93</v>
      </c>
      <c r="P6" s="1"/>
      <c r="Q6" s="1" t="s">
        <v>92</v>
      </c>
      <c r="R6" s="1"/>
      <c r="S6" s="1" t="s">
        <v>93</v>
      </c>
      <c r="T6" s="1"/>
      <c r="U6" s="1" t="s">
        <v>92</v>
      </c>
      <c r="V6" s="1"/>
      <c r="W6" s="1" t="s">
        <v>93</v>
      </c>
      <c r="X6" s="1"/>
      <c r="Y6" s="1" t="s">
        <v>92</v>
      </c>
      <c r="Z6" s="1"/>
      <c r="AA6" s="1" t="s">
        <v>93</v>
      </c>
      <c r="AB6" s="1"/>
      <c r="AC6" s="82"/>
      <c r="AD6" s="83"/>
      <c r="AE6" s="83"/>
      <c r="AF6" s="84"/>
    </row>
    <row r="7" spans="1:34" s="81" customFormat="1" ht="13.5" customHeight="1" x14ac:dyDescent="0.15">
      <c r="A7" s="1"/>
      <c r="B7" s="1"/>
      <c r="C7" s="1" t="s">
        <v>94</v>
      </c>
      <c r="D7" s="1"/>
      <c r="E7" s="1"/>
      <c r="F7" s="1"/>
      <c r="G7" s="1" t="s">
        <v>95</v>
      </c>
      <c r="H7" s="1"/>
      <c r="I7" s="1">
        <v>4</v>
      </c>
      <c r="J7" s="1"/>
      <c r="K7" s="1">
        <v>3</v>
      </c>
      <c r="L7" s="1"/>
      <c r="M7" s="1">
        <v>0</v>
      </c>
      <c r="N7" s="1"/>
      <c r="O7" s="85">
        <v>0</v>
      </c>
      <c r="P7" s="85"/>
      <c r="Q7" s="85">
        <v>0</v>
      </c>
      <c r="R7" s="85"/>
      <c r="S7" s="85">
        <v>0</v>
      </c>
      <c r="T7" s="85"/>
      <c r="U7" s="85">
        <v>0</v>
      </c>
      <c r="V7" s="85"/>
      <c r="W7" s="85">
        <v>0</v>
      </c>
      <c r="X7" s="85"/>
      <c r="Y7" s="1">
        <f>SUM(I7+M7+Q7+U7)</f>
        <v>4</v>
      </c>
      <c r="Z7" s="1"/>
      <c r="AA7" s="1">
        <f t="shared" ref="AA7:AA15" si="0">SUM(K7+O7+S7+W7)</f>
        <v>3</v>
      </c>
      <c r="AB7" s="1"/>
      <c r="AC7" s="82"/>
      <c r="AD7" s="83"/>
      <c r="AE7" s="83"/>
      <c r="AF7" s="84"/>
    </row>
    <row r="8" spans="1:34" s="81" customFormat="1" ht="13.5" customHeight="1" x14ac:dyDescent="0.15">
      <c r="A8" s="1"/>
      <c r="B8" s="1"/>
      <c r="C8" s="1"/>
      <c r="D8" s="1"/>
      <c r="E8" s="1"/>
      <c r="F8" s="1"/>
      <c r="G8" s="1" t="s">
        <v>96</v>
      </c>
      <c r="H8" s="1"/>
      <c r="I8" s="1">
        <v>3</v>
      </c>
      <c r="J8" s="1"/>
      <c r="K8" s="1">
        <v>7</v>
      </c>
      <c r="L8" s="1"/>
      <c r="M8" s="1">
        <v>4</v>
      </c>
      <c r="N8" s="1"/>
      <c r="O8" s="85">
        <v>12</v>
      </c>
      <c r="P8" s="85"/>
      <c r="Q8" s="85">
        <v>0</v>
      </c>
      <c r="R8" s="85"/>
      <c r="S8" s="85">
        <v>3</v>
      </c>
      <c r="T8" s="85"/>
      <c r="U8" s="85">
        <v>23</v>
      </c>
      <c r="V8" s="85"/>
      <c r="W8" s="85">
        <v>11</v>
      </c>
      <c r="X8" s="85"/>
      <c r="Y8" s="1">
        <f>SUM(I8,M8,Q8,U8)</f>
        <v>30</v>
      </c>
      <c r="Z8" s="1"/>
      <c r="AA8" s="1">
        <f t="shared" si="0"/>
        <v>33</v>
      </c>
      <c r="AB8" s="1"/>
      <c r="AC8" s="1" t="s">
        <v>95</v>
      </c>
      <c r="AD8" s="1"/>
      <c r="AE8" s="83"/>
      <c r="AF8" s="84"/>
    </row>
    <row r="9" spans="1:34" s="81" customFormat="1" ht="13.5" customHeight="1" x14ac:dyDescent="0.15">
      <c r="A9" s="1"/>
      <c r="B9" s="1"/>
      <c r="C9" s="1"/>
      <c r="D9" s="1"/>
      <c r="E9" s="1"/>
      <c r="F9" s="1"/>
      <c r="G9" s="1" t="s">
        <v>97</v>
      </c>
      <c r="H9" s="1"/>
      <c r="I9" s="1">
        <v>0</v>
      </c>
      <c r="J9" s="1"/>
      <c r="K9" s="1">
        <v>1</v>
      </c>
      <c r="L9" s="1"/>
      <c r="M9" s="1">
        <v>1</v>
      </c>
      <c r="N9" s="1"/>
      <c r="O9" s="1">
        <v>1</v>
      </c>
      <c r="P9" s="1"/>
      <c r="Q9" s="85">
        <v>0</v>
      </c>
      <c r="R9" s="85"/>
      <c r="S9" s="85">
        <v>0</v>
      </c>
      <c r="T9" s="85"/>
      <c r="U9" s="1">
        <v>1</v>
      </c>
      <c r="V9" s="1"/>
      <c r="W9" s="85">
        <v>1</v>
      </c>
      <c r="X9" s="85"/>
      <c r="Y9" s="1">
        <f t="shared" ref="Y9:Y15" si="1">SUM(I9+M9+Q9+U9)</f>
        <v>2</v>
      </c>
      <c r="Z9" s="1"/>
      <c r="AA9" s="1">
        <f t="shared" si="0"/>
        <v>3</v>
      </c>
      <c r="AB9" s="1"/>
      <c r="AC9" s="82"/>
      <c r="AD9" s="1">
        <f>SUM(Y16:AB16)</f>
        <v>19</v>
      </c>
      <c r="AE9" s="1"/>
      <c r="AF9" s="84" t="s">
        <v>98</v>
      </c>
    </row>
    <row r="10" spans="1:34" s="81" customFormat="1" ht="13.5" customHeight="1" x14ac:dyDescent="0.15">
      <c r="A10" s="1"/>
      <c r="B10" s="1"/>
      <c r="C10" s="1" t="s">
        <v>99</v>
      </c>
      <c r="D10" s="1"/>
      <c r="E10" s="1"/>
      <c r="F10" s="1"/>
      <c r="G10" s="1" t="s">
        <v>95</v>
      </c>
      <c r="H10" s="1"/>
      <c r="I10" s="85">
        <v>5</v>
      </c>
      <c r="J10" s="85"/>
      <c r="K10" s="85">
        <v>7</v>
      </c>
      <c r="L10" s="85"/>
      <c r="M10" s="85">
        <v>0</v>
      </c>
      <c r="N10" s="85"/>
      <c r="O10" s="85">
        <v>0</v>
      </c>
      <c r="P10" s="85"/>
      <c r="Q10" s="85">
        <v>0</v>
      </c>
      <c r="R10" s="85"/>
      <c r="S10" s="85">
        <v>0</v>
      </c>
      <c r="T10" s="85"/>
      <c r="U10" s="85">
        <v>0</v>
      </c>
      <c r="V10" s="85"/>
      <c r="W10" s="85">
        <v>0</v>
      </c>
      <c r="X10" s="85"/>
      <c r="Y10" s="1">
        <f t="shared" si="1"/>
        <v>5</v>
      </c>
      <c r="Z10" s="1"/>
      <c r="AA10" s="1">
        <f t="shared" si="0"/>
        <v>7</v>
      </c>
      <c r="AB10" s="1"/>
      <c r="AC10" s="82"/>
      <c r="AD10" s="83"/>
      <c r="AE10" s="83"/>
      <c r="AF10" s="84"/>
    </row>
    <row r="11" spans="1:34" s="81" customFormat="1" ht="13.5" customHeight="1" x14ac:dyDescent="0.15">
      <c r="A11" s="1"/>
      <c r="B11" s="1"/>
      <c r="C11" s="1"/>
      <c r="D11" s="1"/>
      <c r="E11" s="1"/>
      <c r="F11" s="1"/>
      <c r="G11" s="1" t="s">
        <v>96</v>
      </c>
      <c r="H11" s="1"/>
      <c r="I11" s="1">
        <v>21</v>
      </c>
      <c r="J11" s="1"/>
      <c r="K11" s="1">
        <v>13</v>
      </c>
      <c r="L11" s="1"/>
      <c r="M11" s="1">
        <v>11</v>
      </c>
      <c r="N11" s="1"/>
      <c r="O11" s="85">
        <v>18</v>
      </c>
      <c r="P11" s="85"/>
      <c r="Q11" s="85">
        <v>30</v>
      </c>
      <c r="R11" s="85"/>
      <c r="S11" s="85">
        <v>27</v>
      </c>
      <c r="T11" s="85"/>
      <c r="U11" s="85">
        <v>0</v>
      </c>
      <c r="V11" s="85"/>
      <c r="W11" s="85">
        <v>0</v>
      </c>
      <c r="X11" s="85"/>
      <c r="Y11" s="1">
        <f t="shared" si="1"/>
        <v>62</v>
      </c>
      <c r="Z11" s="1"/>
      <c r="AA11" s="1">
        <f t="shared" si="0"/>
        <v>58</v>
      </c>
      <c r="AB11" s="1"/>
      <c r="AC11" s="1" t="s">
        <v>97</v>
      </c>
      <c r="AD11" s="1"/>
      <c r="AE11" s="83"/>
      <c r="AF11" s="84"/>
    </row>
    <row r="12" spans="1:34" s="76" customFormat="1" ht="13.5" customHeight="1" x14ac:dyDescent="0.15">
      <c r="A12" s="1"/>
      <c r="B12" s="1"/>
      <c r="C12" s="1"/>
      <c r="D12" s="1"/>
      <c r="E12" s="1"/>
      <c r="F12" s="1"/>
      <c r="G12" s="1" t="s">
        <v>97</v>
      </c>
      <c r="H12" s="1"/>
      <c r="I12" s="85">
        <v>3</v>
      </c>
      <c r="J12" s="85"/>
      <c r="K12" s="85">
        <v>4</v>
      </c>
      <c r="L12" s="85"/>
      <c r="M12" s="85">
        <v>1</v>
      </c>
      <c r="N12" s="85"/>
      <c r="O12" s="85">
        <v>0</v>
      </c>
      <c r="P12" s="85"/>
      <c r="Q12" s="85">
        <v>2</v>
      </c>
      <c r="R12" s="85"/>
      <c r="S12" s="85">
        <v>0</v>
      </c>
      <c r="T12" s="85"/>
      <c r="U12" s="85">
        <v>0</v>
      </c>
      <c r="V12" s="85"/>
      <c r="W12" s="85">
        <v>0</v>
      </c>
      <c r="X12" s="85"/>
      <c r="Y12" s="1">
        <f t="shared" si="1"/>
        <v>6</v>
      </c>
      <c r="Z12" s="1"/>
      <c r="AA12" s="1">
        <f t="shared" si="0"/>
        <v>4</v>
      </c>
      <c r="AB12" s="1"/>
      <c r="AC12" s="82"/>
      <c r="AD12" s="1">
        <f>SUM(Y18:AB18)</f>
        <v>16</v>
      </c>
      <c r="AE12" s="1"/>
      <c r="AF12" s="84" t="s">
        <v>98</v>
      </c>
    </row>
    <row r="13" spans="1:34" s="76" customFormat="1" ht="13.5" customHeight="1" x14ac:dyDescent="0.15">
      <c r="A13" s="1"/>
      <c r="B13" s="1"/>
      <c r="C13" s="1" t="s">
        <v>100</v>
      </c>
      <c r="D13" s="1"/>
      <c r="E13" s="1"/>
      <c r="F13" s="1"/>
      <c r="G13" s="1" t="s">
        <v>95</v>
      </c>
      <c r="H13" s="1"/>
      <c r="I13" s="1">
        <v>0</v>
      </c>
      <c r="J13" s="1"/>
      <c r="K13" s="1">
        <v>0</v>
      </c>
      <c r="L13" s="1"/>
      <c r="M13" s="1">
        <v>0</v>
      </c>
      <c r="N13" s="1"/>
      <c r="O13" s="85">
        <v>0</v>
      </c>
      <c r="P13" s="85"/>
      <c r="Q13" s="85">
        <v>0</v>
      </c>
      <c r="R13" s="85"/>
      <c r="S13" s="85">
        <v>0</v>
      </c>
      <c r="T13" s="85"/>
      <c r="U13" s="85">
        <v>0</v>
      </c>
      <c r="V13" s="85"/>
      <c r="W13" s="85">
        <v>0</v>
      </c>
      <c r="X13" s="85"/>
      <c r="Y13" s="1">
        <f t="shared" si="1"/>
        <v>0</v>
      </c>
      <c r="Z13" s="1"/>
      <c r="AA13" s="1">
        <f t="shared" si="0"/>
        <v>0</v>
      </c>
      <c r="AB13" s="1"/>
      <c r="AC13" s="82"/>
      <c r="AD13" s="83"/>
      <c r="AE13" s="83"/>
      <c r="AF13" s="84"/>
    </row>
    <row r="14" spans="1:34" s="76" customFormat="1" ht="13.5" customHeight="1" x14ac:dyDescent="0.15">
      <c r="A14" s="1"/>
      <c r="B14" s="1"/>
      <c r="C14" s="1"/>
      <c r="D14" s="1"/>
      <c r="E14" s="1"/>
      <c r="F14" s="1"/>
      <c r="G14" s="1" t="s">
        <v>96</v>
      </c>
      <c r="H14" s="1"/>
      <c r="I14" s="1">
        <v>1</v>
      </c>
      <c r="J14" s="1"/>
      <c r="K14" s="1">
        <v>0</v>
      </c>
      <c r="L14" s="1"/>
      <c r="M14" s="1">
        <v>0</v>
      </c>
      <c r="N14" s="1"/>
      <c r="O14" s="85">
        <v>0</v>
      </c>
      <c r="P14" s="85"/>
      <c r="Q14" s="85">
        <v>0</v>
      </c>
      <c r="R14" s="85"/>
      <c r="S14" s="85">
        <v>0</v>
      </c>
      <c r="T14" s="85"/>
      <c r="U14" s="85">
        <v>0</v>
      </c>
      <c r="V14" s="85"/>
      <c r="W14" s="85">
        <v>0</v>
      </c>
      <c r="X14" s="85"/>
      <c r="Y14" s="1">
        <f t="shared" si="1"/>
        <v>1</v>
      </c>
      <c r="Z14" s="1"/>
      <c r="AA14" s="1">
        <f t="shared" si="0"/>
        <v>0</v>
      </c>
      <c r="AB14" s="1"/>
      <c r="AC14" s="1" t="s">
        <v>101</v>
      </c>
      <c r="AD14" s="1"/>
      <c r="AE14" s="83"/>
      <c r="AF14" s="84"/>
    </row>
    <row r="15" spans="1:34" s="76" customFormat="1" ht="13.5" customHeight="1" x14ac:dyDescent="0.15">
      <c r="A15" s="1"/>
      <c r="B15" s="1"/>
      <c r="C15" s="1"/>
      <c r="D15" s="1"/>
      <c r="E15" s="1"/>
      <c r="F15" s="1"/>
      <c r="G15" s="1" t="s">
        <v>97</v>
      </c>
      <c r="H15" s="1"/>
      <c r="I15" s="85">
        <v>1</v>
      </c>
      <c r="J15" s="85"/>
      <c r="K15" s="85">
        <v>0</v>
      </c>
      <c r="L15" s="85"/>
      <c r="M15" s="85">
        <v>0</v>
      </c>
      <c r="N15" s="85"/>
      <c r="O15" s="85">
        <v>0</v>
      </c>
      <c r="P15" s="85"/>
      <c r="Q15" s="85">
        <v>0</v>
      </c>
      <c r="R15" s="85"/>
      <c r="S15" s="85">
        <v>0</v>
      </c>
      <c r="T15" s="85"/>
      <c r="U15" s="85">
        <v>0</v>
      </c>
      <c r="V15" s="85"/>
      <c r="W15" s="85">
        <v>0</v>
      </c>
      <c r="X15" s="85"/>
      <c r="Y15" s="1">
        <f t="shared" si="1"/>
        <v>1</v>
      </c>
      <c r="Z15" s="1"/>
      <c r="AA15" s="1">
        <f t="shared" si="0"/>
        <v>0</v>
      </c>
      <c r="AB15" s="1"/>
      <c r="AC15" s="82"/>
      <c r="AD15" s="1">
        <f>Y17+AA17</f>
        <v>184</v>
      </c>
      <c r="AE15" s="1"/>
      <c r="AF15" s="84" t="s">
        <v>98</v>
      </c>
    </row>
    <row r="16" spans="1:34" s="76" customFormat="1" ht="13.5" customHeight="1" x14ac:dyDescent="0.15">
      <c r="A16" s="1"/>
      <c r="B16" s="1"/>
      <c r="C16" s="1" t="s">
        <v>91</v>
      </c>
      <c r="D16" s="1"/>
      <c r="E16" s="1"/>
      <c r="F16" s="1"/>
      <c r="G16" s="1" t="s">
        <v>95</v>
      </c>
      <c r="H16" s="1"/>
      <c r="I16" s="1">
        <f>SUM(I7+I10+I13)</f>
        <v>9</v>
      </c>
      <c r="J16" s="1"/>
      <c r="K16" s="1">
        <f>SUM(K7+K10+K13)</f>
        <v>10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9</v>
      </c>
      <c r="Z16" s="1"/>
      <c r="AA16" s="1">
        <f>SUM(AA7+AA10+AA13)</f>
        <v>10</v>
      </c>
      <c r="AB16" s="1"/>
      <c r="AC16" s="82"/>
      <c r="AD16" s="83"/>
      <c r="AE16" s="83"/>
      <c r="AF16" s="84"/>
    </row>
    <row r="17" spans="1:35" s="76" customFormat="1" ht="13.5" customHeight="1" x14ac:dyDescent="0.15">
      <c r="A17" s="1"/>
      <c r="B17" s="1"/>
      <c r="C17" s="1"/>
      <c r="D17" s="1"/>
      <c r="E17" s="1"/>
      <c r="F17" s="1"/>
      <c r="G17" s="1" t="s">
        <v>96</v>
      </c>
      <c r="H17" s="1"/>
      <c r="I17" s="1">
        <f>SUM(I8+I11+I14)</f>
        <v>25</v>
      </c>
      <c r="J17" s="1"/>
      <c r="K17" s="1">
        <f>SUM(K8+K11+K14)</f>
        <v>20</v>
      </c>
      <c r="L17" s="1"/>
      <c r="M17" s="1">
        <f>M8+M11+M14</f>
        <v>15</v>
      </c>
      <c r="N17" s="1"/>
      <c r="O17" s="1">
        <f>SUM(O8+O11+O14)</f>
        <v>30</v>
      </c>
      <c r="P17" s="1"/>
      <c r="Q17" s="1">
        <f>Q8+Q11+Q14</f>
        <v>30</v>
      </c>
      <c r="R17" s="1"/>
      <c r="S17" s="1">
        <f>SUM(S8+S11+S14)</f>
        <v>30</v>
      </c>
      <c r="T17" s="1"/>
      <c r="U17" s="1">
        <f>SUM(U8+U11+U14)</f>
        <v>23</v>
      </c>
      <c r="V17" s="1"/>
      <c r="W17" s="1">
        <f>SUM(W8+W11+W14)</f>
        <v>11</v>
      </c>
      <c r="X17" s="1"/>
      <c r="Y17" s="1">
        <f>SUM(Y8+Y11+Y14)</f>
        <v>93</v>
      </c>
      <c r="Z17" s="1"/>
      <c r="AA17" s="1">
        <f>SUM(AA8+AA11+AA14)</f>
        <v>91</v>
      </c>
      <c r="AB17" s="1"/>
      <c r="AC17" s="82"/>
      <c r="AD17" s="83"/>
      <c r="AE17" s="83"/>
      <c r="AF17" s="84"/>
    </row>
    <row r="18" spans="1:35" s="76" customFormat="1" ht="13.5" customHeight="1" x14ac:dyDescent="0.15">
      <c r="A18" s="1"/>
      <c r="B18" s="1"/>
      <c r="C18" s="1"/>
      <c r="D18" s="1"/>
      <c r="E18" s="1"/>
      <c r="F18" s="1"/>
      <c r="G18" s="1" t="s">
        <v>97</v>
      </c>
      <c r="H18" s="1"/>
      <c r="I18" s="1">
        <f>SUM(I9+I12+I15)</f>
        <v>4</v>
      </c>
      <c r="J18" s="1"/>
      <c r="K18" s="1">
        <f>SUM(K9+K12+K15)</f>
        <v>5</v>
      </c>
      <c r="L18" s="1"/>
      <c r="M18" s="1">
        <f>SUM(M9+M12+M15)</f>
        <v>2</v>
      </c>
      <c r="N18" s="1"/>
      <c r="O18" s="1">
        <f>SUM(O9+O12+O15)</f>
        <v>1</v>
      </c>
      <c r="P18" s="1"/>
      <c r="Q18" s="1">
        <f>SUM(Q9+Q12+Q15)</f>
        <v>2</v>
      </c>
      <c r="R18" s="1"/>
      <c r="S18" s="1">
        <f>SUM(S9+S12+S15)</f>
        <v>0</v>
      </c>
      <c r="T18" s="1"/>
      <c r="U18" s="1">
        <f>U9+U12+U15</f>
        <v>1</v>
      </c>
      <c r="V18" s="1"/>
      <c r="W18" s="1">
        <f>SUM(W9+W12+W15)</f>
        <v>1</v>
      </c>
      <c r="X18" s="1"/>
      <c r="Y18" s="1">
        <f>I18+M18+Q18+U18</f>
        <v>9</v>
      </c>
      <c r="Z18" s="1"/>
      <c r="AA18" s="1">
        <f>SUM(AA9+AA12+AA15)</f>
        <v>7</v>
      </c>
      <c r="AB18" s="1"/>
      <c r="AC18" s="86"/>
      <c r="AD18" s="87"/>
      <c r="AE18" s="87"/>
      <c r="AF18" s="88"/>
    </row>
    <row r="19" spans="1:35" ht="13.5" customHeight="1" x14ac:dyDescent="0.15">
      <c r="A19" s="1"/>
      <c r="B19" s="1"/>
      <c r="C19" s="1" t="s">
        <v>102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9" customFormat="1" ht="13.5" customHeight="1" x14ac:dyDescent="0.15">
      <c r="A20" s="1"/>
      <c r="B20" s="1"/>
      <c r="C20" s="1" t="s">
        <v>103</v>
      </c>
      <c r="D20" s="1"/>
      <c r="E20" s="1"/>
      <c r="F20" s="1"/>
      <c r="G20" s="1"/>
      <c r="H20" s="1" t="s">
        <v>104</v>
      </c>
      <c r="I20" s="1"/>
      <c r="J20" s="1"/>
      <c r="K20" s="1" t="s">
        <v>105</v>
      </c>
      <c r="L20" s="1"/>
      <c r="M20" s="1"/>
      <c r="N20" s="1" t="s">
        <v>106</v>
      </c>
      <c r="O20" s="1"/>
      <c r="P20" s="1" t="s">
        <v>107</v>
      </c>
      <c r="Q20" s="1"/>
      <c r="R20" s="1" t="s">
        <v>103</v>
      </c>
      <c r="S20" s="1"/>
      <c r="T20" s="1"/>
      <c r="U20" s="1"/>
      <c r="V20" s="1"/>
      <c r="W20" s="1" t="s">
        <v>104</v>
      </c>
      <c r="X20" s="1"/>
      <c r="Y20" s="1"/>
      <c r="Z20" s="1" t="s">
        <v>105</v>
      </c>
      <c r="AA20" s="1"/>
      <c r="AB20" s="1"/>
      <c r="AC20" s="1" t="s">
        <v>106</v>
      </c>
      <c r="AD20" s="1"/>
      <c r="AE20" s="1" t="s">
        <v>107</v>
      </c>
      <c r="AF20" s="1"/>
    </row>
    <row r="21" spans="1:35" s="89" customFormat="1" ht="13.5" customHeight="1" x14ac:dyDescent="0.15">
      <c r="A21" s="1"/>
      <c r="B21" s="1"/>
      <c r="C21" s="90">
        <v>1</v>
      </c>
      <c r="D21" s="1" t="s">
        <v>108</v>
      </c>
      <c r="E21" s="1"/>
      <c r="F21" s="1"/>
      <c r="G21" s="1"/>
      <c r="H21" s="1" t="s">
        <v>85</v>
      </c>
      <c r="I21" s="1"/>
      <c r="J21" s="1"/>
      <c r="K21" s="1" t="s">
        <v>109</v>
      </c>
      <c r="L21" s="1"/>
      <c r="M21" s="1"/>
      <c r="N21" s="91">
        <v>44190</v>
      </c>
      <c r="O21" s="1"/>
      <c r="P21" s="91">
        <v>44192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9" customFormat="1" ht="13.5" customHeight="1" x14ac:dyDescent="0.15">
      <c r="A22" s="1"/>
      <c r="B22" s="1"/>
      <c r="C22" s="90">
        <v>2</v>
      </c>
      <c r="D22" s="1" t="s">
        <v>110</v>
      </c>
      <c r="E22" s="1"/>
      <c r="F22" s="1"/>
      <c r="G22" s="1"/>
      <c r="H22" s="1" t="s">
        <v>85</v>
      </c>
      <c r="I22" s="1"/>
      <c r="J22" s="1"/>
      <c r="K22" s="1" t="s">
        <v>109</v>
      </c>
      <c r="L22" s="1"/>
      <c r="M22" s="1"/>
      <c r="N22" s="91">
        <v>44190</v>
      </c>
      <c r="O22" s="1"/>
      <c r="P22" s="91">
        <v>44192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9" customFormat="1" ht="13.5" customHeight="1" x14ac:dyDescent="0.15">
      <c r="A23" s="1"/>
      <c r="B23" s="1"/>
      <c r="C23" s="90">
        <v>3</v>
      </c>
      <c r="D23" s="1" t="s">
        <v>111</v>
      </c>
      <c r="E23" s="1"/>
      <c r="F23" s="1"/>
      <c r="G23" s="1"/>
      <c r="H23" s="85" t="s">
        <v>85</v>
      </c>
      <c r="I23" s="85"/>
      <c r="J23" s="85"/>
      <c r="K23" s="85" t="s">
        <v>112</v>
      </c>
      <c r="L23" s="85"/>
      <c r="M23" s="85"/>
      <c r="N23" s="91">
        <v>44185</v>
      </c>
      <c r="O23" s="1"/>
      <c r="P23" s="91">
        <v>44192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9" customFormat="1" ht="13.5" customHeight="1" x14ac:dyDescent="0.15">
      <c r="A24" s="1"/>
      <c r="B24" s="1"/>
      <c r="C24" s="90">
        <v>4</v>
      </c>
      <c r="D24" s="85" t="s">
        <v>113</v>
      </c>
      <c r="E24" s="85"/>
      <c r="F24" s="85"/>
      <c r="G24" s="85"/>
      <c r="H24" s="85" t="s">
        <v>114</v>
      </c>
      <c r="I24" s="85"/>
      <c r="J24" s="85"/>
      <c r="K24" s="85" t="s">
        <v>115</v>
      </c>
      <c r="L24" s="85"/>
      <c r="M24" s="85"/>
      <c r="N24" s="91">
        <v>44191</v>
      </c>
      <c r="O24" s="1"/>
      <c r="P24" s="91">
        <v>44192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9" customFormat="1" ht="13.5" customHeight="1" x14ac:dyDescent="0.15">
      <c r="A25" s="1"/>
      <c r="B25" s="1"/>
      <c r="C25" s="90">
        <v>5</v>
      </c>
      <c r="D25" s="85" t="s">
        <v>116</v>
      </c>
      <c r="E25" s="85"/>
      <c r="F25" s="85"/>
      <c r="G25" s="85"/>
      <c r="H25" s="85" t="s">
        <v>85</v>
      </c>
      <c r="I25" s="85"/>
      <c r="J25" s="85"/>
      <c r="K25" s="85" t="s">
        <v>109</v>
      </c>
      <c r="L25" s="85"/>
      <c r="M25" s="85"/>
      <c r="N25" s="91">
        <v>44189</v>
      </c>
      <c r="O25" s="1"/>
      <c r="P25" s="91">
        <v>44192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9" customFormat="1" ht="13.5" customHeight="1" x14ac:dyDescent="0.15">
      <c r="A26" s="1"/>
      <c r="B26" s="1"/>
      <c r="C26" s="90">
        <v>6</v>
      </c>
      <c r="D26" s="85" t="s">
        <v>117</v>
      </c>
      <c r="E26" s="85"/>
      <c r="F26" s="85"/>
      <c r="G26" s="85"/>
      <c r="H26" s="85" t="s">
        <v>85</v>
      </c>
      <c r="I26" s="85"/>
      <c r="J26" s="85"/>
      <c r="K26" s="85" t="s">
        <v>109</v>
      </c>
      <c r="L26" s="85"/>
      <c r="M26" s="85"/>
      <c r="N26" s="91">
        <v>44189</v>
      </c>
      <c r="O26" s="1"/>
      <c r="P26" s="91">
        <v>44192</v>
      </c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9" customFormat="1" ht="13.5" customHeight="1" x14ac:dyDescent="0.15">
      <c r="A27" s="1"/>
      <c r="B27" s="1"/>
      <c r="C27" s="90">
        <v>7</v>
      </c>
      <c r="D27" s="85" t="s">
        <v>118</v>
      </c>
      <c r="E27" s="85"/>
      <c r="F27" s="85"/>
      <c r="G27" s="85"/>
      <c r="H27" s="85" t="s">
        <v>119</v>
      </c>
      <c r="I27" s="85"/>
      <c r="J27" s="85"/>
      <c r="K27" s="85" t="s">
        <v>109</v>
      </c>
      <c r="L27" s="85"/>
      <c r="M27" s="85"/>
      <c r="N27" s="91">
        <v>44189</v>
      </c>
      <c r="O27" s="1"/>
      <c r="P27" s="91">
        <v>44192</v>
      </c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9" customFormat="1" ht="13.5" customHeight="1" x14ac:dyDescent="0.15">
      <c r="A28" s="1"/>
      <c r="B28" s="1"/>
      <c r="C28" s="90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120</v>
      </c>
      <c r="AI28" s="1"/>
    </row>
    <row r="29" spans="1:35" s="89" customFormat="1" ht="13.5" customHeight="1" x14ac:dyDescent="0.15">
      <c r="A29" s="1"/>
      <c r="B29" s="1"/>
      <c r="C29" s="90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121</v>
      </c>
      <c r="AI29" s="1"/>
    </row>
    <row r="30" spans="1:35" s="89" customFormat="1" ht="13.5" customHeight="1" x14ac:dyDescent="0.4">
      <c r="A30" s="1"/>
      <c r="B30" s="1"/>
      <c r="C30" s="90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2">
        <f>COUNTA(D21:G30)</f>
        <v>7</v>
      </c>
      <c r="AI30" s="93" t="s">
        <v>51</v>
      </c>
    </row>
    <row r="31" spans="1:35" s="89" customFormat="1" ht="13.5" customHeight="1" x14ac:dyDescent="0.15">
      <c r="A31" s="1"/>
      <c r="B31" s="1"/>
      <c r="C31" s="1" t="s">
        <v>122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9" customFormat="1" ht="13.5" customHeight="1" x14ac:dyDescent="0.15">
      <c r="A32" s="1"/>
      <c r="B32" s="1"/>
      <c r="C32" s="1" t="s">
        <v>103</v>
      </c>
      <c r="D32" s="1"/>
      <c r="E32" s="1"/>
      <c r="F32" s="1"/>
      <c r="G32" s="1"/>
      <c r="H32" s="1" t="s">
        <v>104</v>
      </c>
      <c r="I32" s="1"/>
      <c r="J32" s="1"/>
      <c r="K32" s="1" t="s">
        <v>105</v>
      </c>
      <c r="L32" s="1"/>
      <c r="M32" s="1"/>
      <c r="N32" s="1" t="s">
        <v>123</v>
      </c>
      <c r="O32" s="1"/>
      <c r="P32" s="1"/>
      <c r="Q32" s="1"/>
      <c r="R32" s="1"/>
      <c r="S32" s="1"/>
      <c r="T32" s="1" t="s">
        <v>124</v>
      </c>
      <c r="U32" s="1"/>
      <c r="V32" s="1"/>
      <c r="W32" s="1"/>
      <c r="X32" s="1"/>
      <c r="Y32" s="1"/>
      <c r="Z32" s="1" t="s">
        <v>125</v>
      </c>
      <c r="AA32" s="1"/>
      <c r="AB32" s="1"/>
      <c r="AC32" s="1"/>
      <c r="AD32" s="1"/>
      <c r="AE32" s="1"/>
      <c r="AF32" s="1"/>
    </row>
    <row r="33" spans="1:32" s="89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126</v>
      </c>
      <c r="O33" s="1"/>
      <c r="P33" s="1" t="s">
        <v>106</v>
      </c>
      <c r="Q33" s="1"/>
      <c r="R33" s="1" t="s">
        <v>107</v>
      </c>
      <c r="S33" s="1"/>
      <c r="T33" s="1" t="s">
        <v>126</v>
      </c>
      <c r="U33" s="1"/>
      <c r="V33" s="1" t="s">
        <v>106</v>
      </c>
      <c r="W33" s="1"/>
      <c r="X33" s="1" t="s">
        <v>107</v>
      </c>
      <c r="Y33" s="1"/>
      <c r="Z33" s="1"/>
      <c r="AA33" s="1"/>
      <c r="AB33" s="1"/>
      <c r="AC33" s="1"/>
      <c r="AD33" s="1"/>
      <c r="AE33" s="1"/>
      <c r="AF33" s="1"/>
    </row>
    <row r="34" spans="1:32" s="89" customFormat="1" ht="13.5" customHeight="1" x14ac:dyDescent="0.15">
      <c r="A34" s="1"/>
      <c r="B34" s="1"/>
      <c r="C34" s="90">
        <v>1</v>
      </c>
      <c r="D34" s="1" t="s">
        <v>127</v>
      </c>
      <c r="E34" s="1"/>
      <c r="F34" s="1"/>
      <c r="G34" s="1"/>
      <c r="H34" s="1" t="s">
        <v>119</v>
      </c>
      <c r="I34" s="1"/>
      <c r="J34" s="1"/>
      <c r="K34" s="1" t="s">
        <v>128</v>
      </c>
      <c r="L34" s="1"/>
      <c r="M34" s="1"/>
      <c r="N34" s="91">
        <v>44168</v>
      </c>
      <c r="O34" s="1"/>
      <c r="P34" s="91">
        <v>44168</v>
      </c>
      <c r="Q34" s="1"/>
      <c r="R34" s="91">
        <v>44177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9" customFormat="1" ht="13.5" customHeight="1" x14ac:dyDescent="0.15">
      <c r="A35" s="1"/>
      <c r="B35" s="1"/>
      <c r="C35" s="90">
        <v>2</v>
      </c>
      <c r="D35" s="1" t="s">
        <v>129</v>
      </c>
      <c r="E35" s="1"/>
      <c r="F35" s="1"/>
      <c r="G35" s="1"/>
      <c r="H35" s="1" t="s">
        <v>85</v>
      </c>
      <c r="I35" s="1"/>
      <c r="J35" s="1"/>
      <c r="K35" s="1" t="s">
        <v>109</v>
      </c>
      <c r="L35" s="1"/>
      <c r="M35" s="1"/>
      <c r="N35" s="91">
        <v>44169</v>
      </c>
      <c r="O35" s="1"/>
      <c r="P35" s="91">
        <v>44169</v>
      </c>
      <c r="Q35" s="1"/>
      <c r="R35" s="91">
        <v>44177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9" customFormat="1" ht="13.5" customHeight="1" x14ac:dyDescent="0.15">
      <c r="A36" s="1"/>
      <c r="B36" s="1"/>
      <c r="C36" s="90">
        <v>3</v>
      </c>
      <c r="D36" s="1" t="s">
        <v>130</v>
      </c>
      <c r="E36" s="1"/>
      <c r="F36" s="1"/>
      <c r="G36" s="1"/>
      <c r="H36" s="1" t="s">
        <v>85</v>
      </c>
      <c r="I36" s="1"/>
      <c r="J36" s="1"/>
      <c r="K36" s="1" t="s">
        <v>115</v>
      </c>
      <c r="L36" s="1"/>
      <c r="M36" s="1"/>
      <c r="N36" s="91">
        <v>44170</v>
      </c>
      <c r="O36" s="1"/>
      <c r="P36" s="91">
        <v>44170</v>
      </c>
      <c r="Q36" s="1"/>
      <c r="R36" s="91">
        <v>44177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9" customFormat="1" ht="13.5" customHeight="1" x14ac:dyDescent="0.15">
      <c r="A37" s="1"/>
      <c r="B37" s="1"/>
      <c r="C37" s="90">
        <v>4</v>
      </c>
      <c r="D37" s="85" t="s">
        <v>131</v>
      </c>
      <c r="E37" s="85"/>
      <c r="F37" s="85"/>
      <c r="G37" s="85"/>
      <c r="H37" s="85" t="s">
        <v>114</v>
      </c>
      <c r="I37" s="85"/>
      <c r="J37" s="85"/>
      <c r="K37" s="85" t="s">
        <v>128</v>
      </c>
      <c r="L37" s="85"/>
      <c r="M37" s="85"/>
      <c r="N37" s="91">
        <v>44171</v>
      </c>
      <c r="O37" s="1"/>
      <c r="P37" s="91">
        <v>44171</v>
      </c>
      <c r="Q37" s="1"/>
      <c r="R37" s="91">
        <v>44177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9" customFormat="1" ht="13.5" customHeight="1" x14ac:dyDescent="0.15">
      <c r="A38" s="1"/>
      <c r="B38" s="1"/>
      <c r="C38" s="90">
        <v>5</v>
      </c>
      <c r="D38" s="85" t="s">
        <v>132</v>
      </c>
      <c r="E38" s="85"/>
      <c r="F38" s="85"/>
      <c r="G38" s="85"/>
      <c r="H38" s="85" t="s">
        <v>114</v>
      </c>
      <c r="I38" s="85"/>
      <c r="J38" s="85"/>
      <c r="K38" s="85" t="s">
        <v>109</v>
      </c>
      <c r="L38" s="85"/>
      <c r="M38" s="85"/>
      <c r="N38" s="91">
        <v>44172</v>
      </c>
      <c r="O38" s="1"/>
      <c r="P38" s="91">
        <v>44172</v>
      </c>
      <c r="Q38" s="1"/>
      <c r="R38" s="91">
        <v>44177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9" customFormat="1" ht="13.5" customHeight="1" x14ac:dyDescent="0.15">
      <c r="A39" s="1"/>
      <c r="B39" s="1"/>
      <c r="C39" s="90">
        <v>6</v>
      </c>
      <c r="D39" s="85" t="s">
        <v>133</v>
      </c>
      <c r="E39" s="85"/>
      <c r="F39" s="85"/>
      <c r="G39" s="85"/>
      <c r="H39" s="85" t="s">
        <v>134</v>
      </c>
      <c r="I39" s="85"/>
      <c r="J39" s="85"/>
      <c r="K39" s="85" t="s">
        <v>135</v>
      </c>
      <c r="L39" s="85"/>
      <c r="M39" s="85"/>
      <c r="N39" s="91">
        <v>44175</v>
      </c>
      <c r="O39" s="1"/>
      <c r="P39" s="91">
        <v>44175</v>
      </c>
      <c r="Q39" s="1"/>
      <c r="R39" s="91">
        <v>44184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9" customFormat="1" ht="13.5" customHeight="1" x14ac:dyDescent="0.15">
      <c r="A40" s="1"/>
      <c r="B40" s="1"/>
      <c r="C40" s="90">
        <v>7</v>
      </c>
      <c r="D40" s="85" t="s">
        <v>136</v>
      </c>
      <c r="E40" s="85"/>
      <c r="F40" s="85"/>
      <c r="G40" s="85"/>
      <c r="H40" s="85" t="s">
        <v>119</v>
      </c>
      <c r="I40" s="85"/>
      <c r="J40" s="85"/>
      <c r="K40" s="85" t="s">
        <v>128</v>
      </c>
      <c r="L40" s="85"/>
      <c r="M40" s="85"/>
      <c r="N40" s="91">
        <v>44182</v>
      </c>
      <c r="O40" s="1"/>
      <c r="P40" s="91">
        <v>44182</v>
      </c>
      <c r="Q40" s="1"/>
      <c r="R40" s="91">
        <v>44184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9" customFormat="1" ht="13.5" customHeight="1" x14ac:dyDescent="0.15">
      <c r="A41" s="1"/>
      <c r="B41" s="1"/>
      <c r="C41" s="90">
        <v>8</v>
      </c>
      <c r="D41" s="85" t="s">
        <v>137</v>
      </c>
      <c r="E41" s="85"/>
      <c r="F41" s="85"/>
      <c r="G41" s="85"/>
      <c r="H41" s="85" t="s">
        <v>119</v>
      </c>
      <c r="I41" s="85"/>
      <c r="J41" s="85"/>
      <c r="K41" s="85" t="s">
        <v>128</v>
      </c>
      <c r="L41" s="85"/>
      <c r="M41" s="85"/>
      <c r="N41" s="91">
        <v>44189</v>
      </c>
      <c r="O41" s="1"/>
      <c r="P41" s="91">
        <v>44189</v>
      </c>
      <c r="Q41" s="1"/>
      <c r="R41" s="91">
        <v>43836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9" customFormat="1" ht="13.5" customHeight="1" x14ac:dyDescent="0.15">
      <c r="A42" s="1"/>
      <c r="B42" s="1"/>
      <c r="C42" s="90">
        <v>9</v>
      </c>
      <c r="D42" s="85" t="s">
        <v>138</v>
      </c>
      <c r="E42" s="85"/>
      <c r="F42" s="85"/>
      <c r="G42" s="85"/>
      <c r="H42" s="85" t="s">
        <v>85</v>
      </c>
      <c r="I42" s="85"/>
      <c r="J42" s="85"/>
      <c r="K42" s="85" t="s">
        <v>115</v>
      </c>
      <c r="L42" s="85"/>
      <c r="M42" s="85"/>
      <c r="N42" s="91">
        <v>44190</v>
      </c>
      <c r="O42" s="1"/>
      <c r="P42" s="91">
        <v>44190</v>
      </c>
      <c r="Q42" s="1"/>
      <c r="R42" s="91">
        <v>43836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9" customFormat="1" ht="13.5" customHeight="1" x14ac:dyDescent="0.15">
      <c r="A43" s="1"/>
      <c r="B43" s="1"/>
      <c r="C43" s="90">
        <v>10</v>
      </c>
      <c r="D43" s="85" t="s">
        <v>139</v>
      </c>
      <c r="E43" s="85"/>
      <c r="F43" s="85"/>
      <c r="G43" s="85"/>
      <c r="H43" s="85" t="s">
        <v>119</v>
      </c>
      <c r="I43" s="85"/>
      <c r="J43" s="85"/>
      <c r="K43" s="85" t="s">
        <v>115</v>
      </c>
      <c r="L43" s="85"/>
      <c r="M43" s="85"/>
      <c r="N43" s="91">
        <v>44190</v>
      </c>
      <c r="O43" s="1"/>
      <c r="P43" s="91">
        <v>44190</v>
      </c>
      <c r="Q43" s="1"/>
      <c r="R43" s="91">
        <v>43836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9" customFormat="1" ht="13.5" customHeight="1" x14ac:dyDescent="0.15">
      <c r="A44" s="1"/>
      <c r="B44" s="1"/>
      <c r="C44" s="90">
        <v>11</v>
      </c>
      <c r="D44" s="85" t="s">
        <v>140</v>
      </c>
      <c r="E44" s="85"/>
      <c r="F44" s="85"/>
      <c r="G44" s="85"/>
      <c r="H44" s="85" t="s">
        <v>114</v>
      </c>
      <c r="I44" s="85"/>
      <c r="J44" s="85"/>
      <c r="K44" s="85" t="s">
        <v>115</v>
      </c>
      <c r="L44" s="85"/>
      <c r="M44" s="85"/>
      <c r="N44" s="1"/>
      <c r="O44" s="1"/>
      <c r="P44" s="1"/>
      <c r="Q44" s="1"/>
      <c r="R44" s="1"/>
      <c r="S44" s="1"/>
      <c r="T44" s="91">
        <v>44190</v>
      </c>
      <c r="U44" s="1"/>
      <c r="V44" s="91">
        <v>44190</v>
      </c>
      <c r="W44" s="1"/>
      <c r="X44" s="91">
        <v>43836</v>
      </c>
      <c r="Y44" s="1"/>
      <c r="Z44" s="1"/>
      <c r="AA44" s="1"/>
      <c r="AB44" s="1"/>
      <c r="AC44" s="1"/>
      <c r="AD44" s="1"/>
      <c r="AE44" s="1"/>
      <c r="AF44" s="1"/>
    </row>
    <row r="45" spans="1:32" s="89" customFormat="1" ht="13.5" customHeight="1" x14ac:dyDescent="0.15">
      <c r="A45" s="1"/>
      <c r="B45" s="1"/>
      <c r="C45" s="90">
        <v>12</v>
      </c>
      <c r="D45" s="85" t="s">
        <v>141</v>
      </c>
      <c r="E45" s="85"/>
      <c r="F45" s="85"/>
      <c r="G45" s="85"/>
      <c r="H45" s="85" t="s">
        <v>119</v>
      </c>
      <c r="I45" s="85"/>
      <c r="J45" s="85"/>
      <c r="K45" s="85" t="s">
        <v>115</v>
      </c>
      <c r="L45" s="85"/>
      <c r="M45" s="85"/>
      <c r="N45" s="91">
        <v>44191</v>
      </c>
      <c r="O45" s="1"/>
      <c r="P45" s="91">
        <v>44191</v>
      </c>
      <c r="Q45" s="1"/>
      <c r="R45" s="91">
        <v>43836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9" customFormat="1" ht="13.5" customHeight="1" x14ac:dyDescent="0.15">
      <c r="A46" s="1"/>
      <c r="B46" s="1"/>
      <c r="C46" s="90">
        <v>13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9" customFormat="1" ht="13.5" customHeight="1" x14ac:dyDescent="0.15">
      <c r="A47" s="1"/>
      <c r="B47" s="1"/>
      <c r="C47" s="90">
        <v>14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9" customFormat="1" ht="13.5" customHeight="1" x14ac:dyDescent="0.15">
      <c r="A48" s="1"/>
      <c r="B48" s="1"/>
      <c r="C48" s="90">
        <v>15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9" customFormat="1" ht="13.5" customHeight="1" x14ac:dyDescent="0.15">
      <c r="A49" s="1"/>
      <c r="B49" s="1"/>
      <c r="C49" s="90">
        <v>16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9" customFormat="1" ht="13.5" customHeight="1" x14ac:dyDescent="0.15">
      <c r="A50" s="1"/>
      <c r="B50" s="1"/>
      <c r="C50" s="90">
        <v>17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9" customFormat="1" ht="13.5" customHeight="1" x14ac:dyDescent="0.15">
      <c r="A51" s="1"/>
      <c r="B51" s="1"/>
      <c r="C51" s="90">
        <v>18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9" customFormat="1" ht="13.5" customHeight="1" x14ac:dyDescent="0.15">
      <c r="A52" s="1"/>
      <c r="B52" s="1"/>
      <c r="C52" s="90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9" customFormat="1" ht="13.5" customHeight="1" x14ac:dyDescent="0.15">
      <c r="A53" s="1"/>
      <c r="B53" s="1"/>
      <c r="C53" s="90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9" customFormat="1" ht="13.5" customHeight="1" x14ac:dyDescent="0.15">
      <c r="A54" s="1"/>
      <c r="B54" s="1"/>
      <c r="C54" s="90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142</v>
      </c>
      <c r="AI54" s="1"/>
    </row>
    <row r="55" spans="1:35" s="89" customFormat="1" ht="13.5" customHeight="1" x14ac:dyDescent="0.15">
      <c r="A55" s="1"/>
      <c r="B55" s="1"/>
      <c r="C55" s="90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143</v>
      </c>
      <c r="AI55" s="1"/>
    </row>
    <row r="56" spans="1:35" s="89" customFormat="1" ht="13.5" customHeight="1" x14ac:dyDescent="0.4">
      <c r="A56" s="1"/>
      <c r="B56" s="1"/>
      <c r="C56" s="90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2">
        <f>COUNTA(N34:O58)</f>
        <v>11</v>
      </c>
      <c r="AI56" s="93" t="s">
        <v>51</v>
      </c>
    </row>
    <row r="57" spans="1:35" s="89" customFormat="1" ht="13.5" customHeight="1" x14ac:dyDescent="0.15">
      <c r="A57" s="1"/>
      <c r="B57" s="1"/>
      <c r="C57" s="90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144</v>
      </c>
      <c r="AI57" s="1"/>
    </row>
    <row r="58" spans="1:35" s="89" customFormat="1" ht="13.5" customHeight="1" x14ac:dyDescent="0.4">
      <c r="A58" s="1"/>
      <c r="B58" s="1"/>
      <c r="C58" s="90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2">
        <f>COUNTA(T34:U58)</f>
        <v>1</v>
      </c>
      <c r="AI58" s="93" t="s">
        <v>51</v>
      </c>
    </row>
    <row r="59" spans="1:35" s="89" customFormat="1" ht="13.5" customHeight="1" x14ac:dyDescent="0.15">
      <c r="A59" s="1"/>
      <c r="B59" s="1"/>
      <c r="C59" s="1" t="s">
        <v>145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9" customFormat="1" ht="13.5" customHeight="1" x14ac:dyDescent="0.15">
      <c r="A60" s="1"/>
      <c r="B60" s="1"/>
      <c r="C60" s="1" t="s">
        <v>146</v>
      </c>
      <c r="D60" s="1"/>
      <c r="E60" s="1"/>
      <c r="F60" s="1"/>
      <c r="G60" s="1"/>
      <c r="H60" s="1" t="s">
        <v>147</v>
      </c>
      <c r="I60" s="1"/>
      <c r="J60" s="1"/>
      <c r="K60" s="1" t="s">
        <v>148</v>
      </c>
      <c r="L60" s="1"/>
      <c r="M60" s="1"/>
      <c r="N60" s="1" t="s">
        <v>126</v>
      </c>
      <c r="O60" s="1"/>
      <c r="P60" s="1" t="s">
        <v>106</v>
      </c>
      <c r="Q60" s="1"/>
      <c r="R60" s="1" t="s">
        <v>107</v>
      </c>
      <c r="S60" s="1"/>
      <c r="T60" s="1" t="s">
        <v>125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9" customFormat="1" ht="13.5" customHeight="1" x14ac:dyDescent="0.15">
      <c r="A61" s="1"/>
      <c r="B61" s="1"/>
      <c r="C61" s="90">
        <v>1</v>
      </c>
      <c r="D61" s="1" t="s">
        <v>149</v>
      </c>
      <c r="E61" s="1"/>
      <c r="F61" s="1"/>
      <c r="G61" s="1"/>
      <c r="H61" s="1" t="s">
        <v>114</v>
      </c>
      <c r="I61" s="1"/>
      <c r="J61" s="1"/>
      <c r="K61" s="1" t="s">
        <v>109</v>
      </c>
      <c r="L61" s="1"/>
      <c r="M61" s="1"/>
      <c r="N61" s="91">
        <v>44175</v>
      </c>
      <c r="O61" s="1"/>
      <c r="P61" s="91">
        <v>44175</v>
      </c>
      <c r="Q61" s="1"/>
      <c r="R61" s="91">
        <v>44184</v>
      </c>
      <c r="S61" s="1"/>
      <c r="T61" s="1" t="s">
        <v>150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9" customFormat="1" ht="13.5" customHeight="1" x14ac:dyDescent="0.15">
      <c r="A62" s="1"/>
      <c r="B62" s="1"/>
      <c r="C62" s="90">
        <v>2</v>
      </c>
      <c r="D62" s="1" t="s">
        <v>151</v>
      </c>
      <c r="E62" s="1"/>
      <c r="F62" s="1"/>
      <c r="G62" s="1"/>
      <c r="H62" s="1" t="s">
        <v>85</v>
      </c>
      <c r="I62" s="1"/>
      <c r="J62" s="1"/>
      <c r="K62" s="1" t="s">
        <v>109</v>
      </c>
      <c r="L62" s="1"/>
      <c r="M62" s="1"/>
      <c r="N62" s="91">
        <v>44185</v>
      </c>
      <c r="O62" s="1"/>
      <c r="P62" s="91">
        <v>44185</v>
      </c>
      <c r="Q62" s="1"/>
      <c r="R62" s="91">
        <v>44192</v>
      </c>
      <c r="S62" s="1"/>
      <c r="T62" s="1" t="s">
        <v>150</v>
      </c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9" customFormat="1" ht="13.5" customHeight="1" x14ac:dyDescent="0.15">
      <c r="A63" s="1"/>
      <c r="B63" s="1"/>
      <c r="C63" s="90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152</v>
      </c>
      <c r="AI63" s="1"/>
    </row>
    <row r="64" spans="1:35" s="89" customFormat="1" ht="13.5" customHeight="1" x14ac:dyDescent="0.15">
      <c r="A64" s="1"/>
      <c r="B64" s="1"/>
      <c r="C64" s="90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121</v>
      </c>
      <c r="AI64" s="1"/>
    </row>
    <row r="65" spans="1:35" s="89" customFormat="1" ht="13.5" customHeight="1" x14ac:dyDescent="0.4">
      <c r="A65" s="1"/>
      <c r="B65" s="1"/>
      <c r="C65" s="90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2">
        <f>COUNTA(D61:G65)</f>
        <v>2</v>
      </c>
      <c r="AI65" s="93" t="s">
        <v>51</v>
      </c>
    </row>
    <row r="66" spans="1:35" s="89" customFormat="1" ht="13.5" customHeight="1" x14ac:dyDescent="0.15">
      <c r="A66" s="1"/>
      <c r="B66" s="1"/>
      <c r="C66" s="1" t="s">
        <v>153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9" customFormat="1" ht="13.5" customHeight="1" x14ac:dyDescent="0.15">
      <c r="A67" s="1"/>
      <c r="B67" s="1"/>
      <c r="C67" s="1" t="s">
        <v>103</v>
      </c>
      <c r="D67" s="1"/>
      <c r="E67" s="1"/>
      <c r="F67" s="1"/>
      <c r="G67" s="1"/>
      <c r="H67" s="1" t="s">
        <v>104</v>
      </c>
      <c r="I67" s="1"/>
      <c r="J67" s="1"/>
      <c r="K67" s="1" t="s">
        <v>105</v>
      </c>
      <c r="L67" s="1"/>
      <c r="M67" s="1"/>
      <c r="N67" s="1" t="s">
        <v>154</v>
      </c>
      <c r="O67" s="1"/>
      <c r="P67" s="1" t="s">
        <v>107</v>
      </c>
      <c r="Q67" s="1"/>
      <c r="R67" s="1" t="s">
        <v>155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9" customFormat="1" ht="13.5" customHeight="1" x14ac:dyDescent="0.15">
      <c r="A68" s="1"/>
      <c r="B68" s="1"/>
      <c r="C68" s="90">
        <v>1</v>
      </c>
      <c r="D68" s="1" t="s">
        <v>156</v>
      </c>
      <c r="E68" s="1"/>
      <c r="F68" s="1"/>
      <c r="G68" s="1"/>
      <c r="H68" s="1" t="s">
        <v>85</v>
      </c>
      <c r="I68" s="1"/>
      <c r="J68" s="1"/>
      <c r="K68" s="1" t="s">
        <v>128</v>
      </c>
      <c r="L68" s="1"/>
      <c r="M68" s="1"/>
      <c r="N68" s="91">
        <v>44167</v>
      </c>
      <c r="O68" s="1"/>
      <c r="P68" s="91">
        <v>44177</v>
      </c>
      <c r="Q68" s="1"/>
      <c r="R68" s="1" t="s">
        <v>157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9" customFormat="1" ht="13.5" customHeight="1" x14ac:dyDescent="0.15">
      <c r="A69" s="1"/>
      <c r="B69" s="1"/>
      <c r="C69" s="90">
        <v>2</v>
      </c>
      <c r="D69" s="1" t="s">
        <v>158</v>
      </c>
      <c r="E69" s="1"/>
      <c r="F69" s="1"/>
      <c r="G69" s="1"/>
      <c r="H69" s="1" t="s">
        <v>119</v>
      </c>
      <c r="I69" s="1"/>
      <c r="J69" s="1"/>
      <c r="K69" s="1" t="s">
        <v>115</v>
      </c>
      <c r="L69" s="1"/>
      <c r="M69" s="1"/>
      <c r="N69" s="91">
        <v>44173</v>
      </c>
      <c r="O69" s="1"/>
      <c r="P69" s="91">
        <v>44177</v>
      </c>
      <c r="Q69" s="1"/>
      <c r="R69" s="1" t="s">
        <v>159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9" customFormat="1" ht="13.5" customHeight="1" x14ac:dyDescent="0.15">
      <c r="A70" s="1"/>
      <c r="B70" s="1"/>
      <c r="C70" s="90">
        <v>3</v>
      </c>
      <c r="D70" s="1" t="s">
        <v>160</v>
      </c>
      <c r="E70" s="1"/>
      <c r="F70" s="1"/>
      <c r="G70" s="1"/>
      <c r="H70" s="85" t="s">
        <v>114</v>
      </c>
      <c r="I70" s="85"/>
      <c r="J70" s="85"/>
      <c r="K70" s="85" t="s">
        <v>109</v>
      </c>
      <c r="L70" s="85"/>
      <c r="M70" s="85"/>
      <c r="N70" s="91">
        <v>44173</v>
      </c>
      <c r="O70" s="1"/>
      <c r="P70" s="91">
        <v>44177</v>
      </c>
      <c r="Q70" s="1"/>
      <c r="R70" s="85" t="s">
        <v>157</v>
      </c>
      <c r="S70" s="85"/>
      <c r="T70" s="85"/>
      <c r="U70" s="85"/>
      <c r="V70" s="85"/>
      <c r="W70" s="85"/>
      <c r="X70" s="85"/>
      <c r="Y70" s="85"/>
      <c r="Z70" s="85"/>
      <c r="AA70" s="85"/>
      <c r="AB70" s="1"/>
      <c r="AC70" s="1"/>
      <c r="AD70" s="1"/>
      <c r="AE70" s="1"/>
      <c r="AF70" s="1"/>
    </row>
    <row r="71" spans="1:35" s="89" customFormat="1" ht="13.5" customHeight="1" x14ac:dyDescent="0.15">
      <c r="A71" s="1"/>
      <c r="B71" s="1"/>
      <c r="C71" s="90">
        <v>4</v>
      </c>
      <c r="D71" s="85" t="s">
        <v>161</v>
      </c>
      <c r="E71" s="85"/>
      <c r="F71" s="85"/>
      <c r="G71" s="85"/>
      <c r="H71" s="85" t="s">
        <v>119</v>
      </c>
      <c r="I71" s="85"/>
      <c r="J71" s="85"/>
      <c r="K71" s="85" t="s">
        <v>109</v>
      </c>
      <c r="L71" s="85"/>
      <c r="M71" s="85"/>
      <c r="N71" s="91">
        <v>44181</v>
      </c>
      <c r="O71" s="1"/>
      <c r="P71" s="91">
        <v>44184</v>
      </c>
      <c r="Q71" s="1"/>
      <c r="R71" s="85" t="s">
        <v>162</v>
      </c>
      <c r="S71" s="85"/>
      <c r="T71" s="85"/>
      <c r="U71" s="85"/>
      <c r="V71" s="85"/>
      <c r="W71" s="85"/>
      <c r="X71" s="85"/>
      <c r="Y71" s="85"/>
      <c r="Z71" s="85"/>
      <c r="AA71" s="85"/>
      <c r="AB71" s="1"/>
      <c r="AC71" s="1"/>
      <c r="AD71" s="1"/>
      <c r="AE71" s="1"/>
      <c r="AF71" s="1"/>
    </row>
    <row r="72" spans="1:35" s="89" customFormat="1" ht="13.5" customHeight="1" x14ac:dyDescent="0.15">
      <c r="A72" s="1"/>
      <c r="B72" s="1"/>
      <c r="C72" s="90">
        <v>5</v>
      </c>
      <c r="D72" s="85" t="s">
        <v>163</v>
      </c>
      <c r="E72" s="85"/>
      <c r="F72" s="85"/>
      <c r="G72" s="85"/>
      <c r="H72" s="85" t="s">
        <v>119</v>
      </c>
      <c r="I72" s="85"/>
      <c r="J72" s="85"/>
      <c r="K72" s="85" t="s">
        <v>164</v>
      </c>
      <c r="L72" s="85"/>
      <c r="M72" s="85"/>
      <c r="N72" s="91">
        <v>44181</v>
      </c>
      <c r="O72" s="1"/>
      <c r="P72" s="91">
        <v>44185</v>
      </c>
      <c r="Q72" s="1"/>
      <c r="R72" s="85" t="s">
        <v>157</v>
      </c>
      <c r="S72" s="85"/>
      <c r="T72" s="85"/>
      <c r="U72" s="85"/>
      <c r="V72" s="85"/>
      <c r="W72" s="85"/>
      <c r="X72" s="85"/>
      <c r="Y72" s="85"/>
      <c r="Z72" s="85"/>
      <c r="AA72" s="85"/>
      <c r="AB72" s="1"/>
      <c r="AC72" s="1"/>
      <c r="AD72" s="1"/>
      <c r="AE72" s="1"/>
      <c r="AF72" s="1"/>
    </row>
    <row r="73" spans="1:35" s="89" customFormat="1" ht="13.5" customHeight="1" x14ac:dyDescent="0.15">
      <c r="A73" s="1"/>
      <c r="B73" s="1"/>
      <c r="C73" s="90">
        <v>6</v>
      </c>
      <c r="D73" s="85" t="s">
        <v>127</v>
      </c>
      <c r="E73" s="85"/>
      <c r="F73" s="85"/>
      <c r="G73" s="85"/>
      <c r="H73" s="85" t="s">
        <v>119</v>
      </c>
      <c r="I73" s="85"/>
      <c r="J73" s="85"/>
      <c r="K73" s="85" t="s">
        <v>128</v>
      </c>
      <c r="L73" s="85"/>
      <c r="M73" s="85"/>
      <c r="N73" s="91">
        <v>44183</v>
      </c>
      <c r="O73" s="1"/>
      <c r="P73" s="91">
        <v>44192</v>
      </c>
      <c r="Q73" s="1"/>
      <c r="R73" s="85" t="s">
        <v>165</v>
      </c>
      <c r="S73" s="85"/>
      <c r="T73" s="85"/>
      <c r="U73" s="85"/>
      <c r="V73" s="85"/>
      <c r="W73" s="85"/>
      <c r="X73" s="85"/>
      <c r="Y73" s="85"/>
      <c r="Z73" s="85"/>
      <c r="AA73" s="85"/>
      <c r="AB73" s="1"/>
      <c r="AC73" s="1"/>
      <c r="AD73" s="1"/>
      <c r="AE73" s="1"/>
      <c r="AF73" s="1"/>
    </row>
    <row r="74" spans="1:35" s="89" customFormat="1" ht="13.5" customHeight="1" x14ac:dyDescent="0.15">
      <c r="A74" s="1"/>
      <c r="B74" s="1"/>
      <c r="C74" s="90">
        <v>7</v>
      </c>
      <c r="D74" s="85" t="s">
        <v>166</v>
      </c>
      <c r="E74" s="85"/>
      <c r="F74" s="85"/>
      <c r="G74" s="85"/>
      <c r="H74" s="85" t="s">
        <v>119</v>
      </c>
      <c r="I74" s="85"/>
      <c r="J74" s="85"/>
      <c r="K74" s="85" t="s">
        <v>128</v>
      </c>
      <c r="L74" s="85"/>
      <c r="M74" s="85"/>
      <c r="N74" s="91">
        <v>44179</v>
      </c>
      <c r="O74" s="1"/>
      <c r="P74" s="91">
        <v>44187</v>
      </c>
      <c r="Q74" s="1"/>
      <c r="R74" s="85" t="s">
        <v>167</v>
      </c>
      <c r="S74" s="85"/>
      <c r="T74" s="85"/>
      <c r="U74" s="85"/>
      <c r="V74" s="85"/>
      <c r="W74" s="85"/>
      <c r="X74" s="85"/>
      <c r="Y74" s="85"/>
      <c r="Z74" s="85"/>
      <c r="AA74" s="85"/>
      <c r="AB74" s="1"/>
      <c r="AC74" s="1"/>
      <c r="AD74" s="1"/>
      <c r="AE74" s="1"/>
      <c r="AF74" s="1"/>
    </row>
    <row r="75" spans="1:35" s="89" customFormat="1" ht="13.5" customHeight="1" x14ac:dyDescent="0.15">
      <c r="A75" s="1"/>
      <c r="B75" s="1"/>
      <c r="C75" s="90">
        <v>8</v>
      </c>
      <c r="D75" s="85" t="s">
        <v>132</v>
      </c>
      <c r="E75" s="85"/>
      <c r="F75" s="85"/>
      <c r="G75" s="85"/>
      <c r="H75" s="85" t="s">
        <v>85</v>
      </c>
      <c r="I75" s="85"/>
      <c r="J75" s="85"/>
      <c r="K75" s="85" t="s">
        <v>109</v>
      </c>
      <c r="L75" s="85"/>
      <c r="M75" s="85"/>
      <c r="N75" s="91">
        <v>44184</v>
      </c>
      <c r="O75" s="1"/>
      <c r="P75" s="91">
        <v>44192</v>
      </c>
      <c r="Q75" s="1"/>
      <c r="R75" s="85" t="s">
        <v>168</v>
      </c>
      <c r="S75" s="85"/>
      <c r="T75" s="85"/>
      <c r="U75" s="85"/>
      <c r="V75" s="85"/>
      <c r="W75" s="85"/>
      <c r="X75" s="85"/>
      <c r="Y75" s="85"/>
      <c r="Z75" s="85"/>
      <c r="AA75" s="85"/>
      <c r="AB75" s="1"/>
      <c r="AC75" s="1"/>
      <c r="AD75" s="1"/>
      <c r="AE75" s="1"/>
      <c r="AF75" s="1"/>
    </row>
    <row r="76" spans="1:35" s="89" customFormat="1" ht="13.5" customHeight="1" x14ac:dyDescent="0.15">
      <c r="A76" s="1"/>
      <c r="B76" s="1"/>
      <c r="C76" s="90">
        <v>9</v>
      </c>
      <c r="D76" s="85" t="s">
        <v>169</v>
      </c>
      <c r="E76" s="85"/>
      <c r="F76" s="85"/>
      <c r="G76" s="85"/>
      <c r="H76" s="85" t="s">
        <v>119</v>
      </c>
      <c r="I76" s="85"/>
      <c r="J76" s="85"/>
      <c r="K76" s="85" t="s">
        <v>115</v>
      </c>
      <c r="L76" s="85"/>
      <c r="M76" s="85"/>
      <c r="N76" s="91">
        <v>44184</v>
      </c>
      <c r="O76" s="1"/>
      <c r="P76" s="91">
        <v>44192</v>
      </c>
      <c r="Q76" s="1"/>
      <c r="R76" s="85" t="s">
        <v>170</v>
      </c>
      <c r="S76" s="85"/>
      <c r="T76" s="85"/>
      <c r="U76" s="85"/>
      <c r="V76" s="85"/>
      <c r="W76" s="85"/>
      <c r="X76" s="85"/>
      <c r="Y76" s="85"/>
      <c r="Z76" s="85"/>
      <c r="AA76" s="85"/>
      <c r="AB76" s="1"/>
      <c r="AC76" s="1"/>
      <c r="AD76" s="1"/>
      <c r="AE76" s="1"/>
      <c r="AF76" s="1"/>
    </row>
    <row r="77" spans="1:35" s="89" customFormat="1" ht="13.5" customHeight="1" x14ac:dyDescent="0.15">
      <c r="A77" s="1"/>
      <c r="B77" s="1"/>
      <c r="C77" s="90">
        <v>10</v>
      </c>
      <c r="D77" s="85" t="s">
        <v>171</v>
      </c>
      <c r="E77" s="85"/>
      <c r="F77" s="85"/>
      <c r="G77" s="85"/>
      <c r="H77" s="85" t="s">
        <v>85</v>
      </c>
      <c r="I77" s="85"/>
      <c r="J77" s="85"/>
      <c r="K77" s="85" t="s">
        <v>115</v>
      </c>
      <c r="L77" s="85"/>
      <c r="M77" s="85"/>
      <c r="N77" s="91">
        <v>44195</v>
      </c>
      <c r="O77" s="1"/>
      <c r="P77" s="91">
        <v>43836</v>
      </c>
      <c r="Q77" s="1"/>
      <c r="R77" s="85" t="s">
        <v>157</v>
      </c>
      <c r="S77" s="85"/>
      <c r="T77" s="85"/>
      <c r="U77" s="85"/>
      <c r="V77" s="85"/>
      <c r="W77" s="85"/>
      <c r="X77" s="85"/>
      <c r="Y77" s="85"/>
      <c r="Z77" s="85"/>
      <c r="AA77" s="85"/>
      <c r="AB77" s="1"/>
      <c r="AC77" s="1"/>
      <c r="AD77" s="1"/>
      <c r="AE77" s="1"/>
      <c r="AF77" s="1"/>
    </row>
    <row r="78" spans="1:35" s="89" customFormat="1" ht="13.5" customHeight="1" x14ac:dyDescent="0.15">
      <c r="A78" s="1"/>
      <c r="B78" s="1"/>
      <c r="C78" s="90">
        <v>11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5" s="89" customFormat="1" ht="13.5" customHeight="1" x14ac:dyDescent="0.15">
      <c r="A79" s="1"/>
      <c r="B79" s="1"/>
      <c r="C79" s="90">
        <v>12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5" s="89" customFormat="1" ht="13.5" customHeight="1" x14ac:dyDescent="0.15">
      <c r="A80" s="1"/>
      <c r="B80" s="1"/>
      <c r="C80" s="90">
        <v>13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5" s="89" customFormat="1" ht="13.5" customHeight="1" x14ac:dyDescent="0.15">
      <c r="A81" s="1"/>
      <c r="B81" s="1"/>
      <c r="C81" s="90">
        <v>14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5" s="89" customFormat="1" ht="13.5" customHeight="1" x14ac:dyDescent="0.15">
      <c r="A82" s="1"/>
      <c r="B82" s="1"/>
      <c r="C82" s="90">
        <v>15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5" s="89" customFormat="1" ht="13.5" customHeight="1" x14ac:dyDescent="0.15">
      <c r="A83" s="1"/>
      <c r="B83" s="1"/>
      <c r="C83" s="90">
        <v>16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5" s="89" customFormat="1" ht="13.5" customHeight="1" x14ac:dyDescent="0.15">
      <c r="A84" s="1"/>
      <c r="B84" s="1"/>
      <c r="C84" s="90">
        <v>17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89" customFormat="1" ht="13.5" customHeight="1" x14ac:dyDescent="0.15">
      <c r="A85" s="1"/>
      <c r="B85" s="1"/>
      <c r="C85" s="90">
        <v>18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172</v>
      </c>
      <c r="AI85" s="1"/>
    </row>
    <row r="86" spans="1:35" s="89" customFormat="1" ht="13.5" customHeight="1" x14ac:dyDescent="0.15">
      <c r="A86" s="1"/>
      <c r="B86" s="1"/>
      <c r="C86" s="90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121</v>
      </c>
      <c r="AI86" s="1"/>
    </row>
    <row r="87" spans="1:35" s="89" customFormat="1" ht="13.5" customHeight="1" x14ac:dyDescent="0.4">
      <c r="A87" s="1"/>
      <c r="B87" s="1"/>
      <c r="C87" s="90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92">
        <f>COUNTA(D68:G87)</f>
        <v>10</v>
      </c>
      <c r="AI87" s="93" t="s">
        <v>51</v>
      </c>
    </row>
    <row r="88" spans="1:35" s="89" customFormat="1" ht="13.5" customHeight="1" x14ac:dyDescent="0.15">
      <c r="A88" s="1"/>
      <c r="B88" s="1"/>
      <c r="C88" s="1" t="s">
        <v>173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9" customFormat="1" ht="13.5" customHeight="1" x14ac:dyDescent="0.15">
      <c r="A89" s="1"/>
      <c r="B89" s="1"/>
      <c r="C89" s="1" t="s">
        <v>103</v>
      </c>
      <c r="D89" s="1"/>
      <c r="E89" s="1"/>
      <c r="F89" s="1"/>
      <c r="G89" s="1"/>
      <c r="H89" s="1" t="s">
        <v>104</v>
      </c>
      <c r="I89" s="1"/>
      <c r="J89" s="1"/>
      <c r="K89" s="1" t="s">
        <v>105</v>
      </c>
      <c r="L89" s="1"/>
      <c r="M89" s="1"/>
      <c r="N89" s="1" t="s">
        <v>126</v>
      </c>
      <c r="O89" s="1"/>
      <c r="P89" s="1" t="s">
        <v>107</v>
      </c>
      <c r="Q89" s="1"/>
      <c r="R89" s="1" t="s">
        <v>103</v>
      </c>
      <c r="S89" s="1"/>
      <c r="T89" s="1"/>
      <c r="U89" s="1"/>
      <c r="V89" s="1"/>
      <c r="W89" s="1" t="s">
        <v>104</v>
      </c>
      <c r="X89" s="1"/>
      <c r="Y89" s="1"/>
      <c r="Z89" s="1" t="s">
        <v>105</v>
      </c>
      <c r="AA89" s="1"/>
      <c r="AB89" s="1"/>
      <c r="AC89" s="1" t="s">
        <v>174</v>
      </c>
      <c r="AD89" s="1"/>
      <c r="AE89" s="1" t="s">
        <v>107</v>
      </c>
      <c r="AF89" s="1"/>
    </row>
    <row r="90" spans="1:35" s="89" customFormat="1" ht="13.5" customHeight="1" x14ac:dyDescent="0.15">
      <c r="A90" s="1"/>
      <c r="B90" s="1"/>
      <c r="C90" s="90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9" customFormat="1" ht="13.5" customHeight="1" x14ac:dyDescent="0.15">
      <c r="A91" s="1"/>
      <c r="B91" s="1"/>
      <c r="C91" s="90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9" customFormat="1" ht="13.5" customHeight="1" x14ac:dyDescent="0.15">
      <c r="A92" s="1"/>
      <c r="B92" s="1"/>
      <c r="C92" s="90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175</v>
      </c>
      <c r="AI92" s="1"/>
    </row>
    <row r="93" spans="1:35" s="89" customFormat="1" ht="13.5" customHeight="1" x14ac:dyDescent="0.15">
      <c r="A93" s="1"/>
      <c r="B93" s="1"/>
      <c r="C93" s="90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121</v>
      </c>
      <c r="AI93" s="1"/>
    </row>
    <row r="94" spans="1:35" s="89" customFormat="1" ht="13.5" customHeight="1" x14ac:dyDescent="0.4">
      <c r="A94" s="1"/>
      <c r="B94" s="1"/>
      <c r="C94" s="90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92">
        <f>COUNTA(D90:G94)</f>
        <v>0</v>
      </c>
      <c r="AI94" s="93" t="s">
        <v>51</v>
      </c>
    </row>
    <row r="95" spans="1:35" s="89" customFormat="1" ht="13.5" customHeight="1" x14ac:dyDescent="0.15">
      <c r="A95" s="1"/>
      <c r="B95" s="1"/>
      <c r="C95" s="1" t="s">
        <v>176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9" customFormat="1" ht="13.5" customHeight="1" x14ac:dyDescent="0.15">
      <c r="A96" s="1"/>
      <c r="B96" s="1"/>
      <c r="C96" s="1" t="s">
        <v>103</v>
      </c>
      <c r="D96" s="1"/>
      <c r="E96" s="1"/>
      <c r="F96" s="1"/>
      <c r="G96" s="1"/>
      <c r="H96" s="1" t="s">
        <v>104</v>
      </c>
      <c r="I96" s="1"/>
      <c r="J96" s="1"/>
      <c r="K96" s="1" t="s">
        <v>105</v>
      </c>
      <c r="L96" s="1"/>
      <c r="M96" s="1"/>
      <c r="N96" s="1" t="s">
        <v>106</v>
      </c>
      <c r="O96" s="1"/>
      <c r="P96" s="1" t="s">
        <v>107</v>
      </c>
      <c r="Q96" s="1"/>
      <c r="R96" s="1" t="s">
        <v>103</v>
      </c>
      <c r="S96" s="1"/>
      <c r="T96" s="1"/>
      <c r="U96" s="1"/>
      <c r="V96" s="1"/>
      <c r="W96" s="1" t="s">
        <v>104</v>
      </c>
      <c r="X96" s="1"/>
      <c r="Y96" s="1"/>
      <c r="Z96" s="1" t="s">
        <v>105</v>
      </c>
      <c r="AA96" s="1"/>
      <c r="AB96" s="1"/>
      <c r="AC96" s="1" t="s">
        <v>106</v>
      </c>
      <c r="AD96" s="1"/>
      <c r="AE96" s="1" t="s">
        <v>107</v>
      </c>
      <c r="AF96" s="1"/>
    </row>
    <row r="97" spans="1:35" s="89" customFormat="1" ht="13.5" customHeight="1" x14ac:dyDescent="0.15">
      <c r="A97" s="1"/>
      <c r="B97" s="1"/>
      <c r="C97" s="90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9" customFormat="1" ht="13.5" customHeight="1" x14ac:dyDescent="0.15">
      <c r="A98" s="1"/>
      <c r="B98" s="1"/>
      <c r="C98" s="90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9" customFormat="1" ht="13.5" customHeight="1" x14ac:dyDescent="0.15">
      <c r="A99" s="1"/>
      <c r="B99" s="1"/>
      <c r="C99" s="90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177</v>
      </c>
      <c r="AI99" s="1"/>
    </row>
    <row r="100" spans="1:35" s="89" customFormat="1" ht="13.5" customHeight="1" x14ac:dyDescent="0.15">
      <c r="A100" s="1"/>
      <c r="B100" s="1"/>
      <c r="C100" s="90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121</v>
      </c>
      <c r="AI100" s="1"/>
    </row>
    <row r="101" spans="1:35" s="89" customFormat="1" ht="13.5" customHeight="1" x14ac:dyDescent="0.4">
      <c r="A101" s="1"/>
      <c r="B101" s="1"/>
      <c r="C101" s="90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92">
        <f>COUNTA(D97:G101)</f>
        <v>0</v>
      </c>
      <c r="AI101" s="93" t="s">
        <v>51</v>
      </c>
    </row>
    <row r="102" spans="1:35" s="89" customFormat="1" ht="13.5" customHeight="1" x14ac:dyDescent="0.15">
      <c r="A102" s="1"/>
      <c r="B102" s="1"/>
      <c r="C102" s="1" t="s">
        <v>178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9" customFormat="1" ht="13.5" customHeight="1" x14ac:dyDescent="0.15">
      <c r="A103" s="1"/>
      <c r="B103" s="1"/>
      <c r="C103" s="1" t="s">
        <v>103</v>
      </c>
      <c r="D103" s="1"/>
      <c r="E103" s="1"/>
      <c r="F103" s="1"/>
      <c r="G103" s="1"/>
      <c r="H103" s="1" t="s">
        <v>104</v>
      </c>
      <c r="I103" s="1"/>
      <c r="J103" s="1"/>
      <c r="K103" s="1" t="s">
        <v>105</v>
      </c>
      <c r="L103" s="1"/>
      <c r="M103" s="1"/>
      <c r="N103" s="1" t="s">
        <v>106</v>
      </c>
      <c r="O103" s="1"/>
      <c r="P103" s="1" t="s">
        <v>107</v>
      </c>
      <c r="Q103" s="1"/>
      <c r="R103" s="1" t="s">
        <v>103</v>
      </c>
      <c r="S103" s="1"/>
      <c r="T103" s="1"/>
      <c r="U103" s="1"/>
      <c r="V103" s="1"/>
      <c r="W103" s="1" t="s">
        <v>104</v>
      </c>
      <c r="X103" s="1"/>
      <c r="Y103" s="1"/>
      <c r="Z103" s="1" t="s">
        <v>105</v>
      </c>
      <c r="AA103" s="1"/>
      <c r="AB103" s="1"/>
      <c r="AC103" s="1" t="s">
        <v>106</v>
      </c>
      <c r="AD103" s="1"/>
      <c r="AE103" s="1" t="s">
        <v>107</v>
      </c>
      <c r="AF103" s="1"/>
    </row>
    <row r="104" spans="1:35" s="89" customFormat="1" ht="13.5" customHeight="1" x14ac:dyDescent="0.15">
      <c r="A104" s="1"/>
      <c r="B104" s="1"/>
      <c r="C104" s="90">
        <v>1</v>
      </c>
      <c r="D104" s="1" t="s">
        <v>179</v>
      </c>
      <c r="E104" s="1"/>
      <c r="F104" s="1"/>
      <c r="G104" s="1"/>
      <c r="H104" s="1" t="s">
        <v>85</v>
      </c>
      <c r="I104" s="1"/>
      <c r="J104" s="1"/>
      <c r="K104" s="1" t="s">
        <v>115</v>
      </c>
      <c r="L104" s="1"/>
      <c r="M104" s="1"/>
      <c r="N104" s="91">
        <v>44176</v>
      </c>
      <c r="O104" s="1"/>
      <c r="P104" s="91">
        <v>44177</v>
      </c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9" customFormat="1" ht="13.5" customHeight="1" x14ac:dyDescent="0.15">
      <c r="A105" s="1"/>
      <c r="B105" s="1"/>
      <c r="C105" s="90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9" customFormat="1" ht="13.5" customHeight="1" x14ac:dyDescent="0.15">
      <c r="A106" s="1"/>
      <c r="B106" s="1"/>
      <c r="C106" s="90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180</v>
      </c>
      <c r="AI106" s="1"/>
    </row>
    <row r="107" spans="1:35" s="89" customFormat="1" ht="13.5" customHeight="1" x14ac:dyDescent="0.15">
      <c r="A107" s="1"/>
      <c r="B107" s="1"/>
      <c r="C107" s="90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121</v>
      </c>
      <c r="AI107" s="1"/>
    </row>
    <row r="108" spans="1:35" s="89" customFormat="1" ht="13.5" customHeight="1" x14ac:dyDescent="0.4">
      <c r="A108" s="1"/>
      <c r="B108" s="1"/>
      <c r="C108" s="90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92">
        <f>COUNTA(D104:G108)</f>
        <v>1</v>
      </c>
      <c r="AI108" s="93" t="s">
        <v>51</v>
      </c>
    </row>
    <row r="109" spans="1:35" s="89" customFormat="1" ht="13.5" customHeight="1" x14ac:dyDescent="0.15">
      <c r="A109" s="1"/>
      <c r="B109" s="1"/>
      <c r="C109" s="1" t="s">
        <v>181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9" customFormat="1" ht="13.5" customHeight="1" x14ac:dyDescent="0.15">
      <c r="A110" s="1"/>
      <c r="B110" s="1"/>
      <c r="C110" s="1" t="s">
        <v>103</v>
      </c>
      <c r="D110" s="1"/>
      <c r="E110" s="1"/>
      <c r="F110" s="1"/>
      <c r="G110" s="1"/>
      <c r="H110" s="1" t="s">
        <v>104</v>
      </c>
      <c r="I110" s="1"/>
      <c r="J110" s="1"/>
      <c r="K110" s="1" t="s">
        <v>105</v>
      </c>
      <c r="L110" s="1"/>
      <c r="M110" s="1"/>
      <c r="N110" s="1" t="s">
        <v>182</v>
      </c>
      <c r="O110" s="1"/>
      <c r="P110" s="1"/>
      <c r="Q110" s="1"/>
      <c r="R110" s="1" t="s">
        <v>183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9" customFormat="1" ht="13.5" customHeight="1" x14ac:dyDescent="0.15">
      <c r="A111" s="1"/>
      <c r="B111" s="1"/>
      <c r="C111" s="90">
        <v>1</v>
      </c>
      <c r="D111" s="1" t="s">
        <v>184</v>
      </c>
      <c r="E111" s="1"/>
      <c r="F111" s="1"/>
      <c r="G111" s="1"/>
      <c r="H111" s="1" t="s">
        <v>119</v>
      </c>
      <c r="I111" s="1"/>
      <c r="J111" s="1"/>
      <c r="K111" s="1" t="s">
        <v>164</v>
      </c>
      <c r="L111" s="1"/>
      <c r="M111" s="1"/>
      <c r="N111" s="1" t="s">
        <v>185</v>
      </c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9" customFormat="1" ht="13.5" customHeight="1" x14ac:dyDescent="0.15">
      <c r="A112" s="1"/>
      <c r="B112" s="1"/>
      <c r="C112" s="90">
        <v>2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9" customFormat="1" ht="13.5" customHeight="1" x14ac:dyDescent="0.15">
      <c r="A113" s="1"/>
      <c r="B113" s="1"/>
      <c r="C113" s="90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9" customFormat="1" ht="13.5" customHeight="1" x14ac:dyDescent="0.15">
      <c r="A114" s="1"/>
      <c r="B114" s="1"/>
      <c r="C114" s="90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9" customFormat="1" ht="13.5" customHeight="1" x14ac:dyDescent="0.15">
      <c r="A115" s="1"/>
      <c r="B115" s="1"/>
      <c r="C115" s="90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9" customFormat="1" ht="13.5" customHeight="1" x14ac:dyDescent="0.15">
      <c r="A116" s="1"/>
      <c r="B116" s="1"/>
      <c r="C116" s="90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9" customFormat="1" ht="13.5" customHeight="1" x14ac:dyDescent="0.15">
      <c r="A117" s="1"/>
      <c r="B117" s="1"/>
      <c r="C117" s="90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9" customFormat="1" ht="13.5" customHeight="1" x14ac:dyDescent="0.15">
      <c r="A118" s="1"/>
      <c r="B118" s="1"/>
      <c r="C118" s="90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186</v>
      </c>
      <c r="AI118" s="1"/>
    </row>
    <row r="119" spans="1:35" s="89" customFormat="1" ht="13.5" customHeight="1" x14ac:dyDescent="0.15">
      <c r="A119" s="1"/>
      <c r="B119" s="1"/>
      <c r="C119" s="90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121</v>
      </c>
      <c r="AI119" s="1"/>
    </row>
    <row r="120" spans="1:35" s="89" customFormat="1" ht="13.5" customHeight="1" x14ac:dyDescent="0.4">
      <c r="A120" s="1"/>
      <c r="B120" s="1"/>
      <c r="C120" s="90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92">
        <f>COUNTA(D111:G120)</f>
        <v>1</v>
      </c>
      <c r="AI120" s="93" t="s">
        <v>51</v>
      </c>
    </row>
    <row r="121" spans="1:35" ht="12.75" x14ac:dyDescent="0.4"/>
    <row r="127" spans="1:35" ht="12" customHeight="1" x14ac:dyDescent="0.4">
      <c r="AE127" s="75" t="s">
        <v>187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2020-01-11T06:22:21Z</dcterms:modified>
</cp:coreProperties>
</file>