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085" windowHeight="1096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E9" i="3"/>
  <c r="E7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H19" i="2" s="1"/>
  <c r="G15" i="2"/>
  <c r="F15" i="2"/>
  <c r="E15" i="2"/>
  <c r="D15" i="2"/>
  <c r="D19" i="2" s="1"/>
  <c r="C15" i="2"/>
  <c r="K14" i="2"/>
  <c r="J14" i="2"/>
  <c r="I14" i="2"/>
  <c r="H14" i="2"/>
  <c r="G14" i="2"/>
  <c r="F14" i="2"/>
  <c r="E14" i="2"/>
  <c r="D14" i="2"/>
  <c r="C14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E12" i="2"/>
  <c r="D12" i="2"/>
  <c r="K11" i="2"/>
  <c r="K19" i="2" s="1"/>
  <c r="J11" i="2"/>
  <c r="J19" i="2" s="1"/>
  <c r="I11" i="2"/>
  <c r="I19" i="2" s="1"/>
  <c r="H11" i="2"/>
  <c r="G11" i="2"/>
  <c r="G19" i="2" s="1"/>
  <c r="F11" i="2"/>
  <c r="F19" i="2" s="1"/>
  <c r="E11" i="2"/>
  <c r="E19" i="2" s="1"/>
  <c r="D11" i="2"/>
  <c r="C11" i="2"/>
  <c r="C19" i="2" s="1"/>
  <c r="F7" i="2"/>
  <c r="E7" i="2"/>
  <c r="D7" i="2"/>
  <c r="C1" i="2"/>
  <c r="A1" i="2"/>
</calcChain>
</file>

<file path=xl/sharedStrings.xml><?xml version="1.0" encoding="utf-8"?>
<sst xmlns="http://schemas.openxmlformats.org/spreadsheetml/2006/main" count="368" uniqueCount="194">
  <si>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</si>
  <si>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</si>
  <si>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</si>
  <si>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</si>
  <si>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</si>
  <si>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</si>
  <si>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</si>
  <si>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</si>
  <si>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</si>
  <si>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</si>
  <si>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</si>
  <si>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</si>
  <si>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</si>
  <si>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-</t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</si>
  <si>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</si>
  <si>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</si>
  <si>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</si>
  <si>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</si>
  <si>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</si>
  <si>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</si>
  <si>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</si>
  <si>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</si>
  <si>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</si>
  <si>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</si>
  <si>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</si>
  <si>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</si>
  <si>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</si>
  <si>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4"/>
  </si>
  <si>
    <t>大川　祥子</t>
    <rPh sb="0" eb="2">
      <t>オオカワ</t>
    </rPh>
    <rPh sb="3" eb="5">
      <t>サチコ</t>
    </rPh>
    <phoneticPr fontId="4"/>
  </si>
  <si>
    <t>小屋敷　千瑛</t>
    <rPh sb="0" eb="3">
      <t>コヤシキ</t>
    </rPh>
    <rPh sb="4" eb="6">
      <t>チアキ</t>
    </rPh>
    <phoneticPr fontId="4"/>
  </si>
  <si>
    <t>山口　貴弘</t>
    <rPh sb="0" eb="2">
      <t>ヤマグチ</t>
    </rPh>
    <rPh sb="3" eb="5">
      <t>タカヒロ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</si>
  <si>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</si>
  <si>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</si>
  <si>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</si>
  <si>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</si>
  <si>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</si>
  <si>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八戸アルコール依存症連携の会(10/29)</t>
    <rPh sb="0" eb="2">
      <t>ハチノヘ</t>
    </rPh>
    <rPh sb="7" eb="10">
      <t>イゾンショウ</t>
    </rPh>
    <rPh sb="10" eb="12">
      <t>レンケイ</t>
    </rPh>
    <rPh sb="13" eb="14">
      <t>カイ</t>
    </rPh>
    <phoneticPr fontId="4"/>
  </si>
  <si>
    <t>若年認知</t>
    <rPh sb="0" eb="2">
      <t>ジャクネン</t>
    </rPh>
    <rPh sb="2" eb="4">
      <t>ニンチ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</si>
  <si>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</si>
  <si>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障害者総合支援法・行動制限(10/8・9：講師)</t>
    <rPh sb="0" eb="3">
      <t>ショウガイシャ</t>
    </rPh>
    <rPh sb="3" eb="5">
      <t>ソウゴウ</t>
    </rPh>
    <rPh sb="5" eb="7">
      <t>シエン</t>
    </rPh>
    <rPh sb="7" eb="8">
      <t>ホウ</t>
    </rPh>
    <rPh sb="9" eb="11">
      <t>コウドウ</t>
    </rPh>
    <rPh sb="11" eb="13">
      <t>セイゲン</t>
    </rPh>
    <rPh sb="21" eb="23">
      <t>コウシ</t>
    </rPh>
    <phoneticPr fontId="4"/>
  </si>
  <si>
    <t>障害者総合支援法・行動制限(10/8)、感染症対策「インフルエンザ・ノロ」(10/24)</t>
    <rPh sb="0" eb="3">
      <t>ショウガイシャ</t>
    </rPh>
    <rPh sb="3" eb="5">
      <t>ソウゴウ</t>
    </rPh>
    <rPh sb="5" eb="7">
      <t>シエン</t>
    </rPh>
    <rPh sb="7" eb="8">
      <t>ホウ</t>
    </rPh>
    <rPh sb="9" eb="11">
      <t>コウドウ</t>
    </rPh>
    <rPh sb="11" eb="13">
      <t>セイゲン</t>
    </rPh>
    <rPh sb="20" eb="23">
      <t>カンセンショウ</t>
    </rPh>
    <rPh sb="23" eb="25">
      <t>タイサク</t>
    </rPh>
    <phoneticPr fontId="4"/>
  </si>
  <si>
    <t>障害者総合支援法・行動制限(10/8)</t>
    <rPh sb="0" eb="3">
      <t>ショウガイシャ</t>
    </rPh>
    <rPh sb="3" eb="5">
      <t>ソウゴウ</t>
    </rPh>
    <rPh sb="5" eb="7">
      <t>シエン</t>
    </rPh>
    <rPh sb="7" eb="8">
      <t>ホウ</t>
    </rPh>
    <rPh sb="9" eb="11">
      <t>コウドウ</t>
    </rPh>
    <rPh sb="11" eb="13">
      <t>セイゲン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</si>
  <si>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</si>
  <si>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</si>
  <si>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</si>
  <si>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</si>
  <si>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</si>
  <si>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</si>
  <si>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</si>
  <si>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A4用紙(2冊)</t>
    <rPh sb="2" eb="4">
      <t>ヨウシ</t>
    </rPh>
    <rPh sb="6" eb="7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</si>
  <si>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</si>
  <si>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</si>
  <si>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</si>
  <si>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</si>
  <si>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</si>
  <si>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</si>
  <si>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</si>
  <si>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</si>
  <si>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</si>
  <si>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</si>
  <si>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</si>
  <si>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</si>
  <si>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</si>
  <si>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</si>
  <si>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</si>
  <si>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</si>
  <si>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</si>
  <si>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</si>
  <si>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</si>
  <si>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</si>
  <si>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</si>
  <si>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</si>
  <si>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</si>
  <si>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</si>
  <si>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</si>
  <si>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</si>
  <si>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</si>
  <si>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</si>
  <si>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</si>
  <si>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</si>
  <si>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</si>
  <si>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</si>
  <si>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</si>
  <si>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</si>
  <si>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</si>
  <si>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</si>
  <si>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</si>
  <si>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</si>
  <si>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</si>
  <si>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</si>
  <si>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</si>
  <si>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</si>
  <si>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</si>
  <si>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</si>
  <si>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</si>
  <si>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</si>
  <si>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</si>
  <si>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</si>
  <si>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</si>
  <si>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</si>
  <si>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</si>
  <si>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</si>
  <si>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</si>
  <si>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</si>
  <si>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</si>
  <si>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</si>
  <si>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</si>
  <si>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</si>
  <si>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</si>
  <si>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</si>
  <si>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</si>
  <si>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</si>
  <si>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</si>
  <si>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</si>
  <si>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奈良　芽乃子　様</t>
    <rPh sb="0" eb="2">
      <t>ナラ</t>
    </rPh>
    <rPh sb="3" eb="4">
      <t>メ</t>
    </rPh>
    <rPh sb="4" eb="5">
      <t>ノ</t>
    </rPh>
    <rPh sb="5" eb="6">
      <t>コ</t>
    </rPh>
    <rPh sb="7" eb="8">
      <t>サマ</t>
    </rPh>
    <phoneticPr fontId="4"/>
  </si>
  <si>
    <t>大川</t>
    <rPh sb="0" eb="2">
      <t>オオカワ</t>
    </rPh>
    <phoneticPr fontId="4"/>
  </si>
  <si>
    <t>安ヶ平</t>
    <rPh sb="0" eb="3">
      <t>ヤスガヒラ</t>
    </rPh>
    <phoneticPr fontId="4"/>
  </si>
  <si>
    <t>山本　久美子　様</t>
    <rPh sb="0" eb="2">
      <t>ヤマモト</t>
    </rPh>
    <rPh sb="3" eb="6">
      <t>クミコ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</si>
  <si>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</si>
  <si>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</si>
  <si>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木村　美智子　様</t>
    <rPh sb="0" eb="2">
      <t>キムラ</t>
    </rPh>
    <rPh sb="3" eb="6">
      <t>ミチコ</t>
    </rPh>
    <rPh sb="7" eb="8">
      <t>サマ</t>
    </rPh>
    <phoneticPr fontId="4"/>
  </si>
  <si>
    <t>藤井　孝蔵　様</t>
    <rPh sb="0" eb="2">
      <t>フジイ</t>
    </rPh>
    <rPh sb="3" eb="5">
      <t>コウゾウ</t>
    </rPh>
    <rPh sb="6" eb="7">
      <t>サマ</t>
    </rPh>
    <phoneticPr fontId="4"/>
  </si>
  <si>
    <t>田名部</t>
    <rPh sb="0" eb="3">
      <t>タナブ</t>
    </rPh>
    <phoneticPr fontId="4"/>
  </si>
  <si>
    <t>神田　直樹　様</t>
    <rPh sb="0" eb="2">
      <t>カンダ</t>
    </rPh>
    <rPh sb="3" eb="5">
      <t>ナオキ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</si>
  <si>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</si>
  <si>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</si>
  <si>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</si>
  <si>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</si>
  <si>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</si>
  <si>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</si>
  <si>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</si>
  <si>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楢山　金藏　様</t>
    <rPh sb="0" eb="2">
      <t>ナラヤマ</t>
    </rPh>
    <rPh sb="3" eb="4">
      <t>キン</t>
    </rPh>
    <rPh sb="4" eb="5">
      <t>ゾウ</t>
    </rPh>
    <rPh sb="6" eb="7">
      <t>サマ</t>
    </rPh>
    <phoneticPr fontId="4"/>
  </si>
  <si>
    <t>馬渡</t>
    <rPh sb="0" eb="2">
      <t>マワタリ</t>
    </rPh>
    <phoneticPr fontId="4"/>
  </si>
  <si>
    <t>安是　和子　様</t>
    <rPh sb="0" eb="1">
      <t>ヤス</t>
    </rPh>
    <rPh sb="1" eb="2">
      <t>コレ</t>
    </rPh>
    <rPh sb="3" eb="5">
      <t>カズコ</t>
    </rPh>
    <rPh sb="6" eb="7">
      <t>サマ</t>
    </rPh>
    <phoneticPr fontId="4"/>
  </si>
  <si>
    <t>助川　節子　様</t>
    <rPh sb="0" eb="2">
      <t>スケカワ</t>
    </rPh>
    <rPh sb="3" eb="5">
      <t>セツコ</t>
    </rPh>
    <rPh sb="6" eb="7">
      <t>サマ</t>
    </rPh>
    <phoneticPr fontId="4"/>
  </si>
  <si>
    <t>鷹架</t>
    <rPh sb="0" eb="2">
      <t>タカホコ</t>
    </rPh>
    <phoneticPr fontId="4"/>
  </si>
  <si>
    <t>尾﨑　栄子　様</t>
    <rPh sb="0" eb="2">
      <t>オザキ</t>
    </rPh>
    <rPh sb="3" eb="5">
      <t>エイコ</t>
    </rPh>
    <rPh sb="6" eb="7">
      <t>サマ</t>
    </rPh>
    <phoneticPr fontId="4"/>
  </si>
  <si>
    <t>神林　きみゑ　様</t>
    <rPh sb="0" eb="2">
      <t>カンバヤシ</t>
    </rPh>
    <rPh sb="7" eb="8">
      <t>サマ</t>
    </rPh>
    <phoneticPr fontId="4"/>
  </si>
  <si>
    <t>南舘　正弘　様</t>
    <rPh sb="0" eb="2">
      <t>ミナミダテ</t>
    </rPh>
    <rPh sb="3" eb="5">
      <t>マサヒロ</t>
    </rPh>
    <rPh sb="6" eb="7">
      <t>サマ</t>
    </rPh>
    <phoneticPr fontId="4"/>
  </si>
  <si>
    <t>金/田名部</t>
    <rPh sb="0" eb="1">
      <t>キン</t>
    </rPh>
    <rPh sb="2" eb="5">
      <t>タナブ</t>
    </rPh>
    <phoneticPr fontId="4"/>
  </si>
  <si>
    <t>野田　敏治　様</t>
    <rPh sb="0" eb="2">
      <t>ノダ</t>
    </rPh>
    <rPh sb="3" eb="5">
      <t>トシハル</t>
    </rPh>
    <rPh sb="6" eb="7">
      <t>サマ</t>
    </rPh>
    <phoneticPr fontId="4"/>
  </si>
  <si>
    <t>澁谷　兼一　様</t>
    <rPh sb="0" eb="2">
      <t>シブタニ</t>
    </rPh>
    <rPh sb="3" eb="5">
      <t>カネイチ</t>
    </rPh>
    <rPh sb="6" eb="7">
      <t>サマ</t>
    </rPh>
    <phoneticPr fontId="4"/>
  </si>
  <si>
    <t>川嶋　啓子　様</t>
    <rPh sb="0" eb="2">
      <t>カワシマ</t>
    </rPh>
    <rPh sb="3" eb="5">
      <t>ケイコ</t>
    </rPh>
    <rPh sb="6" eb="7">
      <t>サマ</t>
    </rPh>
    <phoneticPr fontId="4"/>
  </si>
  <si>
    <t>飯田　美音　様</t>
    <rPh sb="0" eb="2">
      <t>イイダ</t>
    </rPh>
    <rPh sb="3" eb="4">
      <t>ミ</t>
    </rPh>
    <rPh sb="4" eb="5">
      <t>オト</t>
    </rPh>
    <rPh sb="6" eb="7">
      <t>サマ</t>
    </rPh>
    <phoneticPr fontId="4"/>
  </si>
  <si>
    <t>飯豊　信雄　様</t>
    <rPh sb="0" eb="2">
      <t>イイトヨ</t>
    </rPh>
    <rPh sb="3" eb="5">
      <t>ノブオ</t>
    </rPh>
    <rPh sb="6" eb="7">
      <t>サマ</t>
    </rPh>
    <phoneticPr fontId="4"/>
  </si>
  <si>
    <t>髙橋　憲一　様</t>
    <rPh sb="0" eb="2">
      <t>タカハシ</t>
    </rPh>
    <rPh sb="3" eb="5">
      <t>ケンイチ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</si>
  <si>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</si>
  <si>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</si>
  <si>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</si>
  <si>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</si>
  <si>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</si>
  <si>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</si>
  <si>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</si>
  <si>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坂本　福子　様</t>
    <rPh sb="0" eb="2">
      <t>サカモト</t>
    </rPh>
    <rPh sb="3" eb="5">
      <t>フクコ</t>
    </rPh>
    <rPh sb="6" eb="7">
      <t>サマ</t>
    </rPh>
    <phoneticPr fontId="4"/>
  </si>
  <si>
    <t>金</t>
    <rPh sb="0" eb="1">
      <t>キン</t>
    </rPh>
    <phoneticPr fontId="4"/>
  </si>
  <si>
    <t>医保→任意</t>
    <rPh sb="0" eb="2">
      <t>イホ</t>
    </rPh>
    <rPh sb="3" eb="5">
      <t>ニンイ</t>
    </rPh>
    <phoneticPr fontId="4"/>
  </si>
  <si>
    <t>高柳　和子　様</t>
    <rPh sb="0" eb="2">
      <t>タカヤナギ</t>
    </rPh>
    <rPh sb="3" eb="5">
      <t>カズコ</t>
    </rPh>
    <rPh sb="6" eb="7">
      <t>サマ</t>
    </rPh>
    <phoneticPr fontId="4"/>
  </si>
  <si>
    <t>任意→医保</t>
    <rPh sb="0" eb="2">
      <t>ニンイ</t>
    </rPh>
    <rPh sb="3" eb="5">
      <t>イホ</t>
    </rPh>
    <phoneticPr fontId="4"/>
  </si>
  <si>
    <t>小澤　和子　様</t>
    <rPh sb="0" eb="2">
      <t>オザワ</t>
    </rPh>
    <rPh sb="3" eb="5">
      <t>カズコ</t>
    </rPh>
    <rPh sb="6" eb="7">
      <t>サマ</t>
    </rPh>
    <phoneticPr fontId="4"/>
  </si>
  <si>
    <t>入院形態変更状況</t>
    <phoneticPr fontId="4"/>
  </si>
  <si>
    <t>飯岡　未来　様</t>
    <rPh sb="0" eb="2">
      <t>イイオカ</t>
    </rPh>
    <rPh sb="3" eb="5">
      <t>ミク</t>
    </rPh>
    <rPh sb="6" eb="7">
      <t>サマ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</si>
  <si>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</si>
  <si>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</si>
  <si>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</si>
  <si>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北村　サクラ　様</t>
    <rPh sb="0" eb="2">
      <t>キタムラ</t>
    </rPh>
    <rPh sb="7" eb="8">
      <t>サマ</t>
    </rPh>
    <phoneticPr fontId="4"/>
  </si>
  <si>
    <t>GH「あゆみの里」</t>
    <rPh sb="7" eb="8">
      <t>サト</t>
    </rPh>
    <phoneticPr fontId="4"/>
  </si>
  <si>
    <t>千葉　恒義　様</t>
    <rPh sb="0" eb="2">
      <t>チバ</t>
    </rPh>
    <rPh sb="3" eb="5">
      <t>ツネヨシ</t>
    </rPh>
    <rPh sb="6" eb="7">
      <t>サマ</t>
    </rPh>
    <phoneticPr fontId="4"/>
  </si>
  <si>
    <t>八戸市立市民病院</t>
    <rPh sb="0" eb="4">
      <t>ハチノヘシリツ</t>
    </rPh>
    <rPh sb="4" eb="6">
      <t>シミン</t>
    </rPh>
    <rPh sb="6" eb="8">
      <t>ビョウイン</t>
    </rPh>
    <phoneticPr fontId="4"/>
  </si>
  <si>
    <t>金子　トヨ　様</t>
    <rPh sb="0" eb="2">
      <t>カネコ</t>
    </rPh>
    <rPh sb="6" eb="7">
      <t>サマ</t>
    </rPh>
    <phoneticPr fontId="4"/>
  </si>
  <si>
    <t>有料「ちょうじゃ様の宿」</t>
    <rPh sb="0" eb="2">
      <t>ユウリョウ</t>
    </rPh>
    <rPh sb="8" eb="9">
      <t>サマ</t>
    </rPh>
    <rPh sb="10" eb="11">
      <t>ヤド</t>
    </rPh>
    <phoneticPr fontId="4"/>
  </si>
  <si>
    <t>濱登　せつ子　様</t>
    <rPh sb="0" eb="2">
      <t>ハマト</t>
    </rPh>
    <rPh sb="5" eb="6">
      <t>コ</t>
    </rPh>
    <rPh sb="7" eb="8">
      <t>サマ</t>
    </rPh>
    <phoneticPr fontId="4"/>
  </si>
  <si>
    <t>老健「南山苑」</t>
    <rPh sb="0" eb="2">
      <t>ロウケン</t>
    </rPh>
    <rPh sb="3" eb="5">
      <t>ナンザン</t>
    </rPh>
    <rPh sb="5" eb="6">
      <t>エン</t>
    </rPh>
    <phoneticPr fontId="4"/>
  </si>
  <si>
    <t>大川　敏彦　様</t>
    <rPh sb="0" eb="2">
      <t>オオカワ</t>
    </rPh>
    <rPh sb="3" eb="5">
      <t>トシヒコ</t>
    </rPh>
    <rPh sb="6" eb="7">
      <t>サマ</t>
    </rPh>
    <phoneticPr fontId="4"/>
  </si>
  <si>
    <t>死去</t>
    <rPh sb="0" eb="2">
      <t>シキョ</t>
    </rPh>
    <phoneticPr fontId="4"/>
  </si>
  <si>
    <t>佐々木　美紀子　様</t>
    <rPh sb="0" eb="3">
      <t>ササキ</t>
    </rPh>
    <rPh sb="4" eb="7">
      <t>ミキコ</t>
    </rPh>
    <rPh sb="8" eb="9">
      <t>サマ</t>
    </rPh>
    <phoneticPr fontId="4"/>
  </si>
  <si>
    <t>金/深澤</t>
    <rPh sb="0" eb="1">
      <t>キン</t>
    </rPh>
    <rPh sb="2" eb="4">
      <t>フカザワ</t>
    </rPh>
    <phoneticPr fontId="4"/>
  </si>
  <si>
    <t>宮古　克広　様</t>
    <rPh sb="0" eb="2">
      <t>ミヤコ</t>
    </rPh>
    <rPh sb="3" eb="4">
      <t>カツ</t>
    </rPh>
    <rPh sb="4" eb="5">
      <t>ヒロ</t>
    </rPh>
    <rPh sb="6" eb="7">
      <t>サマ</t>
    </rPh>
    <phoneticPr fontId="4"/>
  </si>
  <si>
    <t>三沢老人ホーム</t>
    <rPh sb="0" eb="2">
      <t>ミサワ</t>
    </rPh>
    <rPh sb="2" eb="4">
      <t>ロウジン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</si>
  <si>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</si>
  <si>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</si>
  <si>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</si>
  <si>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</si>
  <si>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</si>
  <si>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</t>
    </rPh>
    <rPh sb="4" eb="5">
      <t>シ</t>
    </rPh>
    <rPh sb="6" eb="7">
      <t>サマ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</si>
  <si>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</si>
  <si>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</si>
  <si>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</si>
  <si>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</si>
  <si>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</si>
  <si>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</si>
  <si>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織笠　健太郎　様</t>
    <rPh sb="0" eb="2">
      <t>オリカサ</t>
    </rPh>
    <rPh sb="3" eb="6">
      <t>ケンタロウ</t>
    </rPh>
    <rPh sb="7" eb="8">
      <t>サマ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</si>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</sst>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1" fillId="0" borderId="18" xfId="1" applyFill="1" applyBorder="1"/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3" borderId="22" xfId="2" applyFont="1" applyFill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horizontal="center" vertical="center"/>
    </xf>
    <xf numFmtId="0" fontId="6" fillId="0" borderId="24" xfId="2" applyFont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5" fillId="2" borderId="26" xfId="2" applyFont="1" applyFill="1" applyBorder="1" applyAlignment="1" applyProtection="1">
      <alignment horizontal="center" vertical="center"/>
    </xf>
    <xf numFmtId="0" fontId="3" fillId="0" borderId="27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0" borderId="27" xfId="2" applyFont="1" applyFill="1" applyBorder="1" applyAlignment="1" applyProtection="1">
      <alignment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30" xfId="2" applyFont="1" applyBorder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2" xfId="2" applyFont="1" applyFill="1" applyBorder="1" applyAlignment="1" applyProtection="1">
      <alignment horizontal="center" vertical="center"/>
      <protection locked="0"/>
    </xf>
    <xf numFmtId="0" fontId="6" fillId="0" borderId="32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3" xfId="3" applyFont="1" applyBorder="1" applyAlignment="1" applyProtection="1">
      <alignment horizontal="center" vertical="center"/>
      <protection locked="0"/>
    </xf>
    <xf numFmtId="0" fontId="6" fillId="0" borderId="29" xfId="3" applyFont="1" applyFill="1" applyBorder="1" applyAlignment="1" applyProtection="1">
      <alignment vertical="center"/>
      <protection locked="0"/>
    </xf>
    <xf numFmtId="0" fontId="6" fillId="0" borderId="34" xfId="3" applyFont="1" applyFill="1" applyBorder="1" applyAlignment="1" applyProtection="1">
      <alignment vertical="center"/>
      <protection locked="0"/>
    </xf>
    <xf numFmtId="0" fontId="6" fillId="0" borderId="33" xfId="1" applyFont="1" applyFill="1" applyBorder="1" applyAlignment="1" applyProtection="1">
      <alignment horizontal="center" vertical="center" wrapText="1"/>
      <protection locked="0"/>
    </xf>
    <xf numFmtId="0" fontId="6" fillId="0" borderId="29" xfId="3" applyFont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horizontal="center" vertical="center"/>
      <protection locked="0"/>
    </xf>
    <xf numFmtId="0" fontId="6" fillId="0" borderId="33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27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8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9" xfId="1" applyFill="1" applyBorder="1" applyAlignment="1" applyProtection="1">
      <protection locked="0"/>
    </xf>
    <xf numFmtId="176" fontId="1" fillId="0" borderId="0" xfId="1" applyNumberFormat="1"/>
    <xf numFmtId="0" fontId="1" fillId="0" borderId="29" xfId="4" applyFont="1" applyBorder="1" applyProtection="1"/>
    <xf numFmtId="0" fontId="0" fillId="0" borderId="34" xfId="4" applyFont="1" applyBorder="1" applyProtection="1">
      <protection locked="0"/>
    </xf>
    <xf numFmtId="176" fontId="1" fillId="0" borderId="0" xfId="1" applyNumberFormat="1" applyFill="1" applyBorder="1"/>
    <xf numFmtId="56" fontId="1" fillId="0" borderId="0" xfId="1" applyNumberFormat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SW&#23460;&#26085;&#35468;&#12539;&#26376;&#22577;/&#26989;&#21209;&#26085;&#35468;/2019/&#30149;&#38498;SW&#26085;&#35468;19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令和元年</v>
          </cell>
          <cell r="C12" t="str">
            <v>10月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8">
          <cell r="AI8">
            <v>0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K14" sqref="K1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令和元年</v>
      </c>
      <c r="B1" s="1"/>
      <c r="C1" s="2" t="str">
        <f>[1]曜日!C12</f>
        <v>10月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5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4.25" x14ac:dyDescent="0.15">
      <c r="A6" s="1"/>
      <c r="B6" s="1"/>
      <c r="C6" s="18" t="s">
        <v>13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14</v>
      </c>
      <c r="B7" s="1"/>
      <c r="C7" s="21" t="s">
        <v>12</v>
      </c>
      <c r="D7" s="22">
        <f>SUM(D5:D6)</f>
        <v>5</v>
      </c>
      <c r="E7" s="22">
        <f>SUM(E5:E6)</f>
        <v>0</v>
      </c>
      <c r="F7" s="23">
        <f>SUM(F5:F6)</f>
        <v>0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15</v>
      </c>
      <c r="B9" s="24"/>
      <c r="C9" s="1" t="s">
        <v>16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17</v>
      </c>
      <c r="D10" s="26" t="s">
        <v>18</v>
      </c>
      <c r="E10" s="26" t="s">
        <v>19</v>
      </c>
      <c r="F10" s="26" t="s">
        <v>20</v>
      </c>
      <c r="G10" s="26" t="s">
        <v>21</v>
      </c>
      <c r="H10" s="26" t="s">
        <v>22</v>
      </c>
      <c r="I10" s="26" t="s">
        <v>23</v>
      </c>
      <c r="J10" s="26" t="s">
        <v>24</v>
      </c>
      <c r="K10" s="26" t="s">
        <v>25</v>
      </c>
    </row>
    <row r="11" spans="1:11" ht="14.25" x14ac:dyDescent="0.15">
      <c r="A11" s="1" t="s">
        <v>26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f>[1]労務状況!G37</f>
        <v>0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27</v>
      </c>
      <c r="B12" s="1"/>
      <c r="C12" s="29">
        <v>1</v>
      </c>
      <c r="D12" s="29">
        <f>[1]労務状況!E38</f>
        <v>0</v>
      </c>
      <c r="E12" s="29">
        <f>[1]労務状況!F38</f>
        <v>0</v>
      </c>
      <c r="F12" s="29">
        <v>3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28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f>[1]労務状況!G39</f>
        <v>0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v>1</v>
      </c>
    </row>
    <row r="14" spans="1:11" ht="14.25" x14ac:dyDescent="0.15">
      <c r="A14" s="1" t="s">
        <v>29</v>
      </c>
      <c r="B14" s="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f>[1]労務状況!G40</f>
        <v>0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31" t="s">
        <v>30</v>
      </c>
      <c r="B15" s="3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2"/>
      <c r="B16" s="33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2"/>
      <c r="B17" s="33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4"/>
      <c r="B18" s="35"/>
      <c r="C18" s="36">
        <f>[1]労務状況!D44</f>
        <v>0</v>
      </c>
      <c r="D18" s="36">
        <f>[1]労務状況!E44</f>
        <v>0</v>
      </c>
      <c r="E18" s="36">
        <f>[1]労務状況!F44</f>
        <v>0</v>
      </c>
      <c r="F18" s="36">
        <f>[1]労務状況!G44</f>
        <v>0</v>
      </c>
      <c r="G18" s="36">
        <f>[1]労務状況!H44</f>
        <v>0</v>
      </c>
      <c r="H18" s="36">
        <f>[1]労務状況!I44</f>
        <v>0</v>
      </c>
      <c r="I18" s="36">
        <f>[1]労務状況!J44</f>
        <v>0</v>
      </c>
      <c r="J18" s="36">
        <f>[1]労務状況!K44</f>
        <v>0</v>
      </c>
      <c r="K18" s="37">
        <f>[1]労務状況!L44</f>
        <v>0</v>
      </c>
    </row>
    <row r="19" spans="1:11" ht="17.25" x14ac:dyDescent="0.15">
      <c r="A19" s="1" t="s">
        <v>14</v>
      </c>
      <c r="B19" s="1"/>
      <c r="C19" s="38">
        <f>C11+C12+C13+C15+C14</f>
        <v>1</v>
      </c>
      <c r="D19" s="38">
        <f t="shared" ref="D19:K19" si="0">D11+D12+D13+D15+D14</f>
        <v>0</v>
      </c>
      <c r="E19" s="38">
        <f t="shared" si="0"/>
        <v>0</v>
      </c>
      <c r="F19" s="38">
        <f t="shared" si="0"/>
        <v>3</v>
      </c>
      <c r="G19" s="38">
        <f t="shared" si="0"/>
        <v>0</v>
      </c>
      <c r="H19" s="38">
        <f t="shared" si="0"/>
        <v>0</v>
      </c>
      <c r="I19" s="38">
        <f t="shared" si="0"/>
        <v>0</v>
      </c>
      <c r="J19" s="38">
        <f t="shared" si="0"/>
        <v>0</v>
      </c>
      <c r="K19" s="39">
        <f t="shared" si="0"/>
        <v>1</v>
      </c>
    </row>
    <row r="20" spans="1:11" ht="17.25" x14ac:dyDescent="0.15">
      <c r="A20" s="40"/>
      <c r="B20" s="40"/>
      <c r="C20" s="40"/>
      <c r="D20" s="40"/>
      <c r="E20" s="40"/>
      <c r="F20" s="40"/>
      <c r="G20" s="40"/>
      <c r="H20" s="8"/>
      <c r="I20" s="8"/>
      <c r="J20" s="8"/>
      <c r="K20" s="8"/>
    </row>
    <row r="21" spans="1:11" ht="17.25" x14ac:dyDescent="0.15">
      <c r="A21" s="41" t="s">
        <v>31</v>
      </c>
      <c r="B21" s="11"/>
      <c r="C21" s="11"/>
      <c r="D21" s="11"/>
      <c r="E21" s="11"/>
      <c r="F21" s="11"/>
      <c r="G21" s="11"/>
      <c r="H21" s="42"/>
      <c r="I21" s="42"/>
      <c r="J21" s="42"/>
      <c r="K21" s="42"/>
    </row>
    <row r="22" spans="1:11" x14ac:dyDescent="0.15">
      <c r="A22" s="1" t="s">
        <v>32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33</v>
      </c>
      <c r="B23" s="1"/>
      <c r="C23" s="43" t="s">
        <v>34</v>
      </c>
      <c r="D23" s="1" t="s">
        <v>35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4">
        <v>1</v>
      </c>
      <c r="D24" s="1" t="s">
        <v>36</v>
      </c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4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28</v>
      </c>
      <c r="B26" s="1"/>
      <c r="C26" s="44">
        <v>1</v>
      </c>
      <c r="D26" s="1" t="s">
        <v>37</v>
      </c>
      <c r="E26" s="1"/>
      <c r="F26" s="1"/>
      <c r="G26" s="1"/>
      <c r="H26" s="1"/>
      <c r="I26" s="1"/>
      <c r="J26" s="1"/>
      <c r="K26" s="1"/>
    </row>
    <row r="27" spans="1:11" ht="14.25" x14ac:dyDescent="0.15">
      <c r="A27" s="1" t="s">
        <v>29</v>
      </c>
      <c r="B27" s="1"/>
      <c r="C27" s="44">
        <v>1</v>
      </c>
      <c r="D27" s="1" t="s">
        <v>36</v>
      </c>
      <c r="E27" s="1"/>
      <c r="F27" s="1"/>
      <c r="G27" s="1"/>
      <c r="H27" s="1"/>
      <c r="I27" s="1"/>
      <c r="J27" s="1"/>
      <c r="K27" s="1"/>
    </row>
    <row r="28" spans="1:11" ht="14.25" x14ac:dyDescent="0.15">
      <c r="A28" s="31" t="s">
        <v>30</v>
      </c>
      <c r="B28" s="31"/>
      <c r="C28" s="44">
        <v>0</v>
      </c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38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33</v>
      </c>
      <c r="B30" s="1"/>
      <c r="C30" s="43" t="s">
        <v>34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5">
        <v>1</v>
      </c>
      <c r="D31" s="1" t="s">
        <v>39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5">
        <v>0</v>
      </c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5">
        <v>2</v>
      </c>
      <c r="D33" s="1" t="s">
        <v>40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29</v>
      </c>
      <c r="B34" s="1"/>
      <c r="C34" s="45">
        <v>1</v>
      </c>
      <c r="D34" s="1" t="s">
        <v>41</v>
      </c>
      <c r="E34" s="1"/>
      <c r="F34" s="1"/>
      <c r="G34" s="1"/>
      <c r="H34" s="1"/>
      <c r="I34" s="1"/>
      <c r="J34" s="1"/>
      <c r="K34" s="1"/>
    </row>
    <row r="35" spans="1:11" ht="14.25" x14ac:dyDescent="0.15">
      <c r="A35" s="31" t="s">
        <v>30</v>
      </c>
      <c r="B35" s="31"/>
      <c r="C35" s="45">
        <v>1</v>
      </c>
      <c r="D35" s="1" t="s">
        <v>41</v>
      </c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42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34</v>
      </c>
      <c r="D38" s="1" t="s">
        <v>43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44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45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46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34</v>
      </c>
      <c r="D44" s="1" t="s">
        <v>47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48</v>
      </c>
      <c r="B45" s="1"/>
      <c r="C45" s="61">
        <v>2</v>
      </c>
      <c r="D45" s="1" t="s">
        <v>49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50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B13" sqref="B13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51</v>
      </c>
      <c r="B1" s="63"/>
      <c r="C1" s="63"/>
      <c r="D1" s="63"/>
      <c r="H1" s="1"/>
      <c r="I1" s="1"/>
    </row>
    <row r="2" spans="1:9" ht="22.5" customHeight="1" x14ac:dyDescent="0.15">
      <c r="A2" s="65" t="s">
        <v>52</v>
      </c>
      <c r="B2" s="1" t="s">
        <v>53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54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55</v>
      </c>
      <c r="B4" s="1" t="s">
        <v>56</v>
      </c>
      <c r="C4" s="1"/>
      <c r="D4" s="1"/>
      <c r="E4" s="66">
        <v>18</v>
      </c>
      <c r="F4" s="67" t="s">
        <v>57</v>
      </c>
      <c r="G4" s="1"/>
      <c r="H4" s="1"/>
      <c r="I4" s="1"/>
    </row>
    <row r="5" spans="1:9" ht="22.5" customHeight="1" x14ac:dyDescent="0.15">
      <c r="A5" s="1"/>
      <c r="B5" s="1" t="s">
        <v>58</v>
      </c>
      <c r="C5" s="1"/>
      <c r="D5" s="1"/>
      <c r="E5" s="66">
        <v>4</v>
      </c>
      <c r="F5" s="67" t="s">
        <v>57</v>
      </c>
      <c r="G5" s="1"/>
      <c r="H5" s="1"/>
      <c r="I5" s="1"/>
    </row>
    <row r="6" spans="1:9" ht="22.5" customHeight="1" x14ac:dyDescent="0.15">
      <c r="A6" s="1"/>
      <c r="B6" s="1" t="s">
        <v>59</v>
      </c>
      <c r="C6" s="1"/>
      <c r="D6" s="1"/>
      <c r="E6" s="66">
        <v>18</v>
      </c>
      <c r="F6" s="67" t="s">
        <v>57</v>
      </c>
      <c r="G6" s="1"/>
      <c r="H6" s="1"/>
      <c r="I6" s="1"/>
    </row>
    <row r="7" spans="1:9" ht="22.5" customHeight="1" x14ac:dyDescent="0.15">
      <c r="A7" s="1"/>
      <c r="B7" s="1" t="s">
        <v>60</v>
      </c>
      <c r="C7" s="1"/>
      <c r="D7" s="1"/>
      <c r="E7" s="66">
        <f>[1]業務遂行状況!AI6</f>
        <v>0</v>
      </c>
      <c r="F7" s="67" t="s">
        <v>57</v>
      </c>
      <c r="G7" s="1"/>
      <c r="H7" s="1"/>
      <c r="I7" s="1"/>
    </row>
    <row r="8" spans="1:9" ht="22.5" customHeight="1" x14ac:dyDescent="0.15">
      <c r="A8" s="1"/>
      <c r="B8" s="1" t="s">
        <v>61</v>
      </c>
      <c r="C8" s="1"/>
      <c r="D8" s="1"/>
      <c r="E8" s="66">
        <v>0</v>
      </c>
      <c r="F8" s="67" t="s">
        <v>57</v>
      </c>
      <c r="G8" s="1"/>
      <c r="H8" s="1"/>
      <c r="I8" s="1"/>
    </row>
    <row r="9" spans="1:9" ht="22.5" customHeight="1" x14ac:dyDescent="0.15">
      <c r="A9" s="1" t="s">
        <v>62</v>
      </c>
      <c r="B9" s="1" t="s">
        <v>63</v>
      </c>
      <c r="C9" s="1"/>
      <c r="D9" s="1"/>
      <c r="E9" s="66">
        <f>[1]業務遂行状況!AI8</f>
        <v>0</v>
      </c>
      <c r="F9" s="67" t="s">
        <v>57</v>
      </c>
      <c r="G9" s="1"/>
      <c r="H9" s="1"/>
      <c r="I9" s="1"/>
    </row>
    <row r="10" spans="1:9" ht="22.5" customHeight="1" x14ac:dyDescent="0.15">
      <c r="A10" s="1"/>
      <c r="B10" s="1" t="s">
        <v>64</v>
      </c>
      <c r="C10" s="1"/>
      <c r="D10" s="1"/>
      <c r="E10" s="66">
        <v>0</v>
      </c>
      <c r="F10" s="67" t="s">
        <v>57</v>
      </c>
      <c r="G10" s="1"/>
      <c r="H10" s="1"/>
      <c r="I10" s="1"/>
    </row>
    <row r="11" spans="1:9" ht="22.5" customHeight="1" x14ac:dyDescent="0.15">
      <c r="A11" s="1" t="s">
        <v>65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66</v>
      </c>
      <c r="B12" s="69">
        <v>30</v>
      </c>
      <c r="C12" s="67" t="s">
        <v>57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67</v>
      </c>
      <c r="B13" s="69">
        <v>31</v>
      </c>
      <c r="C13" s="67" t="s">
        <v>57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68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69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70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71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72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73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74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75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76</v>
      </c>
      <c r="B22" s="1" t="s">
        <v>77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78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79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80</v>
      </c>
      <c r="B25" s="1" t="s">
        <v>81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82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83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84</v>
      </c>
      <c r="B28" s="1" t="s">
        <v>85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86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Q5" sqref="Q5:T5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令和元年</v>
      </c>
      <c r="B1" s="1"/>
      <c r="C1" s="1"/>
      <c r="D1" s="1"/>
      <c r="E1" s="1" t="str">
        <f>[1]曜日!C12</f>
        <v>10月</v>
      </c>
      <c r="F1" s="1"/>
      <c r="G1" s="1"/>
      <c r="H1" s="1"/>
      <c r="I1" s="1" t="s">
        <v>87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88</v>
      </c>
      <c r="AB1" s="1"/>
      <c r="AC1" s="1"/>
      <c r="AD1" s="1" t="s">
        <v>89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90</v>
      </c>
      <c r="P4" s="1"/>
      <c r="Q4" s="1"/>
      <c r="R4" s="1"/>
      <c r="S4" s="1" t="s">
        <v>91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92</v>
      </c>
      <c r="B5" s="1"/>
      <c r="C5" s="1"/>
      <c r="D5" s="1"/>
      <c r="E5" s="1"/>
      <c r="F5" s="1"/>
      <c r="G5" s="1"/>
      <c r="H5" s="1"/>
      <c r="I5" s="1" t="s">
        <v>93</v>
      </c>
      <c r="J5" s="1"/>
      <c r="K5" s="1"/>
      <c r="L5" s="1"/>
      <c r="M5" s="1" t="s">
        <v>94</v>
      </c>
      <c r="N5" s="1"/>
      <c r="O5" s="1"/>
      <c r="P5" s="1"/>
      <c r="Q5" s="1" t="s">
        <v>95</v>
      </c>
      <c r="R5" s="1"/>
      <c r="S5" s="1"/>
      <c r="T5" s="1"/>
      <c r="U5" s="1" t="s">
        <v>96</v>
      </c>
      <c r="V5" s="1"/>
      <c r="W5" s="1"/>
      <c r="X5" s="1"/>
      <c r="Y5" s="1" t="s">
        <v>97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98</v>
      </c>
      <c r="J6" s="1"/>
      <c r="K6" s="1" t="s">
        <v>99</v>
      </c>
      <c r="L6" s="1"/>
      <c r="M6" s="1" t="s">
        <v>98</v>
      </c>
      <c r="N6" s="1"/>
      <c r="O6" s="1" t="s">
        <v>99</v>
      </c>
      <c r="P6" s="1"/>
      <c r="Q6" s="1" t="s">
        <v>98</v>
      </c>
      <c r="R6" s="1"/>
      <c r="S6" s="1" t="s">
        <v>99</v>
      </c>
      <c r="T6" s="1"/>
      <c r="U6" s="1" t="s">
        <v>98</v>
      </c>
      <c r="V6" s="1"/>
      <c r="W6" s="1" t="s">
        <v>99</v>
      </c>
      <c r="X6" s="1"/>
      <c r="Y6" s="1" t="s">
        <v>98</v>
      </c>
      <c r="Z6" s="1"/>
      <c r="AA6" s="1" t="s">
        <v>99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100</v>
      </c>
      <c r="D7" s="1"/>
      <c r="E7" s="1"/>
      <c r="F7" s="1"/>
      <c r="G7" s="1" t="s">
        <v>101</v>
      </c>
      <c r="H7" s="1"/>
      <c r="I7" s="1">
        <v>1</v>
      </c>
      <c r="J7" s="1"/>
      <c r="K7" s="1">
        <v>4</v>
      </c>
      <c r="L7" s="1"/>
      <c r="M7" s="1">
        <v>0</v>
      </c>
      <c r="N7" s="1"/>
      <c r="O7" s="85">
        <v>1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1</v>
      </c>
      <c r="Z7" s="1"/>
      <c r="AA7" s="1">
        <f t="shared" ref="AA7:AA15" si="0">SUM(K7+O7+S7+W7)</f>
        <v>5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102</v>
      </c>
      <c r="H8" s="1"/>
      <c r="I8" s="1">
        <v>0</v>
      </c>
      <c r="J8" s="1"/>
      <c r="K8" s="1">
        <v>5</v>
      </c>
      <c r="L8" s="1"/>
      <c r="M8" s="1">
        <v>6</v>
      </c>
      <c r="N8" s="1"/>
      <c r="O8" s="85">
        <v>10</v>
      </c>
      <c r="P8" s="85"/>
      <c r="Q8" s="85">
        <v>0</v>
      </c>
      <c r="R8" s="85"/>
      <c r="S8" s="85">
        <v>3</v>
      </c>
      <c r="T8" s="85"/>
      <c r="U8" s="85">
        <v>22</v>
      </c>
      <c r="V8" s="85"/>
      <c r="W8" s="85">
        <v>12</v>
      </c>
      <c r="X8" s="85"/>
      <c r="Y8" s="1">
        <f>SUM(I8,M8,Q8,U8)</f>
        <v>28</v>
      </c>
      <c r="Z8" s="1"/>
      <c r="AA8" s="1">
        <f t="shared" si="0"/>
        <v>30</v>
      </c>
      <c r="AB8" s="1"/>
      <c r="AC8" s="1" t="s">
        <v>101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103</v>
      </c>
      <c r="H9" s="1"/>
      <c r="I9" s="1">
        <v>0</v>
      </c>
      <c r="J9" s="1"/>
      <c r="K9" s="1">
        <v>3</v>
      </c>
      <c r="L9" s="1"/>
      <c r="M9" s="1">
        <v>1</v>
      </c>
      <c r="N9" s="1"/>
      <c r="O9" s="85">
        <v>1</v>
      </c>
      <c r="P9" s="85"/>
      <c r="Q9" s="85">
        <v>0</v>
      </c>
      <c r="R9" s="85"/>
      <c r="S9" s="85">
        <v>0</v>
      </c>
      <c r="T9" s="85"/>
      <c r="U9" s="85">
        <v>0</v>
      </c>
      <c r="V9" s="85"/>
      <c r="W9" s="85">
        <v>0</v>
      </c>
      <c r="X9" s="85"/>
      <c r="Y9" s="1">
        <f t="shared" ref="Y9:Y15" si="1">SUM(I9+M9+Q9+U9)</f>
        <v>1</v>
      </c>
      <c r="Z9" s="1"/>
      <c r="AA9" s="1">
        <f t="shared" si="0"/>
        <v>4</v>
      </c>
      <c r="AB9" s="1"/>
      <c r="AC9" s="82"/>
      <c r="AD9" s="1">
        <f>SUM(Y16:AB16)</f>
        <v>18</v>
      </c>
      <c r="AE9" s="1"/>
      <c r="AF9" s="84" t="s">
        <v>104</v>
      </c>
    </row>
    <row r="10" spans="1:34" s="81" customFormat="1" ht="13.5" customHeight="1" x14ac:dyDescent="0.15">
      <c r="A10" s="1"/>
      <c r="B10" s="1"/>
      <c r="C10" s="1" t="s">
        <v>105</v>
      </c>
      <c r="D10" s="1"/>
      <c r="E10" s="1"/>
      <c r="F10" s="1"/>
      <c r="G10" s="1" t="s">
        <v>101</v>
      </c>
      <c r="H10" s="1"/>
      <c r="I10" s="85">
        <v>6</v>
      </c>
      <c r="J10" s="85"/>
      <c r="K10" s="85">
        <v>6</v>
      </c>
      <c r="L10" s="85"/>
      <c r="M10" s="85">
        <v>0</v>
      </c>
      <c r="N10" s="85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6</v>
      </c>
      <c r="Z10" s="1"/>
      <c r="AA10" s="1">
        <f t="shared" si="0"/>
        <v>6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102</v>
      </c>
      <c r="H11" s="1"/>
      <c r="I11" s="1">
        <v>25</v>
      </c>
      <c r="J11" s="1"/>
      <c r="K11" s="1">
        <v>14</v>
      </c>
      <c r="L11" s="1"/>
      <c r="M11" s="1">
        <v>15</v>
      </c>
      <c r="N11" s="1"/>
      <c r="O11" s="85">
        <v>14</v>
      </c>
      <c r="P11" s="85"/>
      <c r="Q11" s="85">
        <v>29</v>
      </c>
      <c r="R11" s="85"/>
      <c r="S11" s="85">
        <v>27</v>
      </c>
      <c r="T11" s="85"/>
      <c r="U11" s="85">
        <v>0</v>
      </c>
      <c r="V11" s="85"/>
      <c r="W11" s="85">
        <v>0</v>
      </c>
      <c r="X11" s="85"/>
      <c r="Y11" s="1">
        <f t="shared" si="1"/>
        <v>69</v>
      </c>
      <c r="Z11" s="1"/>
      <c r="AA11" s="1">
        <f t="shared" si="0"/>
        <v>55</v>
      </c>
      <c r="AB11" s="1"/>
      <c r="AC11" s="1" t="s">
        <v>103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103</v>
      </c>
      <c r="H12" s="1"/>
      <c r="I12" s="85">
        <v>3</v>
      </c>
      <c r="J12" s="85"/>
      <c r="K12" s="85">
        <v>1</v>
      </c>
      <c r="L12" s="85"/>
      <c r="M12" s="85">
        <v>1</v>
      </c>
      <c r="N12" s="85"/>
      <c r="O12" s="85">
        <v>0</v>
      </c>
      <c r="P12" s="85"/>
      <c r="Q12" s="85">
        <v>1</v>
      </c>
      <c r="R12" s="85"/>
      <c r="S12" s="85">
        <v>4</v>
      </c>
      <c r="T12" s="85"/>
      <c r="U12" s="85">
        <v>0</v>
      </c>
      <c r="V12" s="85"/>
      <c r="W12" s="85">
        <v>0</v>
      </c>
      <c r="X12" s="85"/>
      <c r="Y12" s="1">
        <f t="shared" si="1"/>
        <v>5</v>
      </c>
      <c r="Z12" s="1"/>
      <c r="AA12" s="1">
        <f t="shared" si="0"/>
        <v>5</v>
      </c>
      <c r="AB12" s="1"/>
      <c r="AC12" s="82"/>
      <c r="AD12" s="1">
        <f>SUM(Y18:AB18)</f>
        <v>15</v>
      </c>
      <c r="AE12" s="1"/>
      <c r="AF12" s="84" t="s">
        <v>104</v>
      </c>
    </row>
    <row r="13" spans="1:34" s="76" customFormat="1" ht="13.5" customHeight="1" x14ac:dyDescent="0.15">
      <c r="A13" s="1"/>
      <c r="B13" s="1"/>
      <c r="C13" s="1" t="s">
        <v>106</v>
      </c>
      <c r="D13" s="1"/>
      <c r="E13" s="1"/>
      <c r="F13" s="1"/>
      <c r="G13" s="1" t="s">
        <v>101</v>
      </c>
      <c r="H13" s="1"/>
      <c r="I13" s="85">
        <v>0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0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102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1</v>
      </c>
      <c r="Z14" s="1"/>
      <c r="AA14" s="1">
        <f t="shared" si="0"/>
        <v>0</v>
      </c>
      <c r="AB14" s="1"/>
      <c r="AC14" s="1" t="s">
        <v>107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103</v>
      </c>
      <c r="H15" s="1"/>
      <c r="I15" s="85">
        <v>0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0</v>
      </c>
      <c r="Z15" s="1"/>
      <c r="AA15" s="1">
        <f t="shared" si="0"/>
        <v>0</v>
      </c>
      <c r="AB15" s="1"/>
      <c r="AC15" s="82"/>
      <c r="AD15" s="1">
        <f>Y17+AA17</f>
        <v>183</v>
      </c>
      <c r="AE15" s="1"/>
      <c r="AF15" s="84" t="s">
        <v>104</v>
      </c>
    </row>
    <row r="16" spans="1:34" s="76" customFormat="1" ht="13.5" customHeight="1" x14ac:dyDescent="0.15">
      <c r="A16" s="1"/>
      <c r="B16" s="1"/>
      <c r="C16" s="1" t="s">
        <v>97</v>
      </c>
      <c r="D16" s="1"/>
      <c r="E16" s="1"/>
      <c r="F16" s="1"/>
      <c r="G16" s="1" t="s">
        <v>101</v>
      </c>
      <c r="H16" s="1"/>
      <c r="I16" s="1">
        <f>SUM(I7+I10+I13)</f>
        <v>7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7</v>
      </c>
      <c r="Z16" s="1"/>
      <c r="AA16" s="1">
        <f>SUM(AA7+AA10+AA13)</f>
        <v>11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102</v>
      </c>
      <c r="H17" s="1"/>
      <c r="I17" s="1">
        <f>SUM(I8+I11+I14)</f>
        <v>26</v>
      </c>
      <c r="J17" s="1"/>
      <c r="K17" s="1">
        <f>SUM(K8+K11+K14)</f>
        <v>19</v>
      </c>
      <c r="L17" s="1"/>
      <c r="M17" s="1">
        <f>M8+M11+M14</f>
        <v>21</v>
      </c>
      <c r="N17" s="1"/>
      <c r="O17" s="1">
        <f>SUM(O8+O11+O14)</f>
        <v>24</v>
      </c>
      <c r="P17" s="1"/>
      <c r="Q17" s="1">
        <f>Q8+Q11+Q14</f>
        <v>29</v>
      </c>
      <c r="R17" s="1"/>
      <c r="S17" s="1">
        <f>SUM(S8+S11+S14)</f>
        <v>30</v>
      </c>
      <c r="T17" s="1"/>
      <c r="U17" s="1">
        <f>SUM(U8+U11+U14)</f>
        <v>22</v>
      </c>
      <c r="V17" s="1"/>
      <c r="W17" s="1">
        <f>SUM(W8+W11+W14)</f>
        <v>12</v>
      </c>
      <c r="X17" s="1"/>
      <c r="Y17" s="1">
        <f>SUM(Y8+Y11+Y14)</f>
        <v>98</v>
      </c>
      <c r="Z17" s="1"/>
      <c r="AA17" s="1">
        <f>SUM(AA8+AA11+AA14)</f>
        <v>85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103</v>
      </c>
      <c r="H18" s="1"/>
      <c r="I18" s="1">
        <f>SUM(I9+I12+I15)</f>
        <v>3</v>
      </c>
      <c r="J18" s="1"/>
      <c r="K18" s="1">
        <f>SUM(K9+K12+K15)</f>
        <v>4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1</v>
      </c>
      <c r="R18" s="1"/>
      <c r="S18" s="1">
        <f>SUM(S9+S12+S15)</f>
        <v>4</v>
      </c>
      <c r="T18" s="1"/>
      <c r="U18" s="1">
        <f>U9+U12+U15</f>
        <v>0</v>
      </c>
      <c r="V18" s="1"/>
      <c r="W18" s="1">
        <f>SUM(W9+W12+W15)</f>
        <v>0</v>
      </c>
      <c r="X18" s="1"/>
      <c r="Y18" s="1">
        <f>I18+M18+Q18+U18</f>
        <v>6</v>
      </c>
      <c r="Z18" s="1"/>
      <c r="AA18" s="1">
        <f>SUM(AA9+AA12+AA15)</f>
        <v>9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109</v>
      </c>
      <c r="D20" s="1"/>
      <c r="E20" s="1"/>
      <c r="F20" s="1"/>
      <c r="G20" s="1"/>
      <c r="H20" s="1" t="s">
        <v>110</v>
      </c>
      <c r="I20" s="1"/>
      <c r="J20" s="1"/>
      <c r="K20" s="1" t="s">
        <v>111</v>
      </c>
      <c r="L20" s="1"/>
      <c r="M20" s="1"/>
      <c r="N20" s="1" t="s">
        <v>112</v>
      </c>
      <c r="O20" s="1"/>
      <c r="P20" s="1" t="s">
        <v>113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114</v>
      </c>
      <c r="E21" s="1"/>
      <c r="F21" s="1"/>
      <c r="G21" s="1"/>
      <c r="H21" s="1" t="s">
        <v>115</v>
      </c>
      <c r="I21" s="1"/>
      <c r="J21" s="1"/>
      <c r="K21" s="1" t="s">
        <v>116</v>
      </c>
      <c r="L21" s="1"/>
      <c r="M21" s="1"/>
      <c r="N21" s="91">
        <v>43748</v>
      </c>
      <c r="O21" s="91"/>
      <c r="P21" s="91">
        <v>43753</v>
      </c>
      <c r="Q21" s="9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117</v>
      </c>
      <c r="E22" s="1"/>
      <c r="F22" s="1"/>
      <c r="G22" s="1"/>
      <c r="H22" s="1" t="s">
        <v>118</v>
      </c>
      <c r="I22" s="1"/>
      <c r="J22" s="1"/>
      <c r="K22" s="1" t="s">
        <v>119</v>
      </c>
      <c r="L22" s="1"/>
      <c r="M22" s="1"/>
      <c r="N22" s="91">
        <v>43766</v>
      </c>
      <c r="O22" s="91"/>
      <c r="P22" s="91">
        <v>43769</v>
      </c>
      <c r="Q22" s="9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120</v>
      </c>
      <c r="E23" s="1"/>
      <c r="F23" s="1"/>
      <c r="G23" s="1"/>
      <c r="H23" s="85" t="s">
        <v>4</v>
      </c>
      <c r="I23" s="85"/>
      <c r="J23" s="85"/>
      <c r="K23" s="85" t="s">
        <v>119</v>
      </c>
      <c r="L23" s="85"/>
      <c r="M23" s="85"/>
      <c r="N23" s="91">
        <v>43761</v>
      </c>
      <c r="O23" s="91"/>
      <c r="P23" s="91">
        <v>43769</v>
      </c>
      <c r="Q23" s="9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85" t="s">
        <v>121</v>
      </c>
      <c r="E24" s="85"/>
      <c r="F24" s="85"/>
      <c r="G24" s="85"/>
      <c r="H24" s="85" t="s">
        <v>4</v>
      </c>
      <c r="I24" s="85"/>
      <c r="J24" s="85"/>
      <c r="K24" s="85" t="s">
        <v>122</v>
      </c>
      <c r="L24" s="85"/>
      <c r="M24" s="85"/>
      <c r="N24" s="91">
        <v>43760</v>
      </c>
      <c r="O24" s="91"/>
      <c r="P24" s="91">
        <v>43769</v>
      </c>
      <c r="Q24" s="9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85" t="s">
        <v>123</v>
      </c>
      <c r="E25" s="85"/>
      <c r="F25" s="85"/>
      <c r="G25" s="85"/>
      <c r="H25" s="85" t="s">
        <v>118</v>
      </c>
      <c r="I25" s="85"/>
      <c r="J25" s="85"/>
      <c r="K25" s="85" t="s">
        <v>116</v>
      </c>
      <c r="L25" s="85"/>
      <c r="M25" s="85"/>
      <c r="N25" s="91">
        <v>43762</v>
      </c>
      <c r="O25" s="91"/>
      <c r="P25" s="91">
        <v>43769</v>
      </c>
      <c r="Q25" s="9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124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125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5</v>
      </c>
      <c r="AI30" s="93" t="s">
        <v>57</v>
      </c>
    </row>
    <row r="31" spans="1:35" s="89" customFormat="1" ht="13.5" customHeight="1" x14ac:dyDescent="0.15">
      <c r="A31" s="1"/>
      <c r="B31" s="1"/>
      <c r="C31" s="1" t="s">
        <v>126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109</v>
      </c>
      <c r="D32" s="1"/>
      <c r="E32" s="1"/>
      <c r="F32" s="1"/>
      <c r="G32" s="1"/>
      <c r="H32" s="1" t="s">
        <v>110</v>
      </c>
      <c r="I32" s="1"/>
      <c r="J32" s="1"/>
      <c r="K32" s="1" t="s">
        <v>111</v>
      </c>
      <c r="L32" s="1"/>
      <c r="M32" s="1"/>
      <c r="N32" s="1" t="s">
        <v>127</v>
      </c>
      <c r="O32" s="1"/>
      <c r="P32" s="1"/>
      <c r="Q32" s="1"/>
      <c r="R32" s="1"/>
      <c r="S32" s="1"/>
      <c r="T32" s="1" t="s">
        <v>128</v>
      </c>
      <c r="U32" s="1"/>
      <c r="V32" s="1"/>
      <c r="W32" s="1"/>
      <c r="X32" s="1"/>
      <c r="Y32" s="1"/>
      <c r="Z32" s="1" t="s">
        <v>129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130</v>
      </c>
      <c r="O33" s="1"/>
      <c r="P33" s="1" t="s">
        <v>112</v>
      </c>
      <c r="Q33" s="1"/>
      <c r="R33" s="1" t="s">
        <v>113</v>
      </c>
      <c r="S33" s="1"/>
      <c r="T33" s="1" t="s">
        <v>130</v>
      </c>
      <c r="U33" s="1"/>
      <c r="V33" s="1" t="s">
        <v>112</v>
      </c>
      <c r="W33" s="1"/>
      <c r="X33" s="1" t="s">
        <v>113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131</v>
      </c>
      <c r="E34" s="1"/>
      <c r="F34" s="1"/>
      <c r="G34" s="1"/>
      <c r="H34" s="1" t="s">
        <v>115</v>
      </c>
      <c r="I34" s="1"/>
      <c r="J34" s="1"/>
      <c r="K34" s="1" t="s">
        <v>132</v>
      </c>
      <c r="L34" s="1"/>
      <c r="M34" s="1"/>
      <c r="N34" s="91">
        <v>43742</v>
      </c>
      <c r="O34" s="91"/>
      <c r="P34" s="91">
        <v>43742</v>
      </c>
      <c r="Q34" s="91"/>
      <c r="R34" s="91">
        <v>43753</v>
      </c>
      <c r="S34" s="9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133</v>
      </c>
      <c r="E35" s="1"/>
      <c r="F35" s="1"/>
      <c r="G35" s="1"/>
      <c r="H35" s="1" t="s">
        <v>115</v>
      </c>
      <c r="I35" s="1"/>
      <c r="J35" s="1"/>
      <c r="K35" s="1" t="s">
        <v>119</v>
      </c>
      <c r="L35" s="1"/>
      <c r="M35" s="1"/>
      <c r="N35" s="91">
        <v>43748</v>
      </c>
      <c r="O35" s="91"/>
      <c r="P35" s="91">
        <v>43748</v>
      </c>
      <c r="Q35" s="91"/>
      <c r="R35" s="91">
        <v>43753</v>
      </c>
      <c r="S35" s="9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134</v>
      </c>
      <c r="E36" s="1"/>
      <c r="F36" s="1"/>
      <c r="G36" s="1"/>
      <c r="H36" s="1" t="s">
        <v>135</v>
      </c>
      <c r="I36" s="1"/>
      <c r="J36" s="1"/>
      <c r="K36" s="1" t="s">
        <v>116</v>
      </c>
      <c r="L36" s="1"/>
      <c r="M36" s="1"/>
      <c r="N36" s="91">
        <v>43748</v>
      </c>
      <c r="O36" s="91"/>
      <c r="P36" s="91">
        <v>43748</v>
      </c>
      <c r="Q36" s="91"/>
      <c r="R36" s="91">
        <v>43756</v>
      </c>
      <c r="S36" s="9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5" t="s">
        <v>136</v>
      </c>
      <c r="E37" s="85"/>
      <c r="F37" s="85"/>
      <c r="G37" s="85"/>
      <c r="H37" s="85" t="s">
        <v>135</v>
      </c>
      <c r="I37" s="85"/>
      <c r="J37" s="85"/>
      <c r="K37" s="85" t="s">
        <v>119</v>
      </c>
      <c r="L37" s="85"/>
      <c r="M37" s="85"/>
      <c r="N37" s="91">
        <v>43749</v>
      </c>
      <c r="O37" s="91"/>
      <c r="P37" s="91">
        <v>43749</v>
      </c>
      <c r="Q37" s="91"/>
      <c r="R37" s="91">
        <v>43753</v>
      </c>
      <c r="S37" s="9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5" t="s">
        <v>137</v>
      </c>
      <c r="E38" s="85"/>
      <c r="F38" s="85"/>
      <c r="G38" s="85"/>
      <c r="H38" s="85" t="s">
        <v>115</v>
      </c>
      <c r="I38" s="85"/>
      <c r="J38" s="85"/>
      <c r="K38" s="85" t="s">
        <v>132</v>
      </c>
      <c r="L38" s="85"/>
      <c r="M38" s="85"/>
      <c r="N38" s="91">
        <v>43753</v>
      </c>
      <c r="O38" s="91"/>
      <c r="P38" s="91">
        <v>43753</v>
      </c>
      <c r="Q38" s="91"/>
      <c r="R38" s="91">
        <v>43762</v>
      </c>
      <c r="S38" s="9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5" t="s">
        <v>138</v>
      </c>
      <c r="E39" s="85"/>
      <c r="F39" s="85"/>
      <c r="G39" s="85"/>
      <c r="H39" s="85" t="s">
        <v>115</v>
      </c>
      <c r="I39" s="85"/>
      <c r="J39" s="85"/>
      <c r="K39" s="85" t="s">
        <v>139</v>
      </c>
      <c r="L39" s="85"/>
      <c r="M39" s="85"/>
      <c r="N39" s="91">
        <v>43754</v>
      </c>
      <c r="O39" s="91"/>
      <c r="P39" s="91">
        <v>43754</v>
      </c>
      <c r="Q39" s="91"/>
      <c r="R39" s="91">
        <v>43762</v>
      </c>
      <c r="S39" s="9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5" t="s">
        <v>140</v>
      </c>
      <c r="E40" s="85"/>
      <c r="F40" s="85"/>
      <c r="G40" s="85"/>
      <c r="H40" s="85" t="s">
        <v>118</v>
      </c>
      <c r="I40" s="85"/>
      <c r="J40" s="85"/>
      <c r="K40" s="85" t="s">
        <v>116</v>
      </c>
      <c r="L40" s="85"/>
      <c r="M40" s="85"/>
      <c r="N40" s="91">
        <v>43755</v>
      </c>
      <c r="O40" s="91"/>
      <c r="P40" s="91">
        <v>43755</v>
      </c>
      <c r="Q40" s="91"/>
      <c r="R40" s="91">
        <v>43762</v>
      </c>
      <c r="S40" s="9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5" t="s">
        <v>141</v>
      </c>
      <c r="E41" s="85"/>
      <c r="F41" s="85"/>
      <c r="G41" s="85"/>
      <c r="H41" s="85" t="s">
        <v>115</v>
      </c>
      <c r="I41" s="85"/>
      <c r="J41" s="85"/>
      <c r="K41" s="85" t="s">
        <v>119</v>
      </c>
      <c r="L41" s="85"/>
      <c r="M41" s="85"/>
      <c r="N41" s="91">
        <v>43755</v>
      </c>
      <c r="O41" s="91"/>
      <c r="P41" s="91">
        <v>43755</v>
      </c>
      <c r="Q41" s="91"/>
      <c r="R41" s="91">
        <v>43762</v>
      </c>
      <c r="S41" s="9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5" t="s">
        <v>142</v>
      </c>
      <c r="E42" s="85"/>
      <c r="F42" s="85"/>
      <c r="G42" s="85"/>
      <c r="H42" s="85" t="s">
        <v>115</v>
      </c>
      <c r="I42" s="85"/>
      <c r="J42" s="85"/>
      <c r="K42" s="85" t="s">
        <v>139</v>
      </c>
      <c r="L42" s="85"/>
      <c r="M42" s="85"/>
      <c r="N42" s="91">
        <v>43761</v>
      </c>
      <c r="O42" s="91"/>
      <c r="P42" s="91">
        <v>43761</v>
      </c>
      <c r="Q42" s="91"/>
      <c r="R42" s="91">
        <v>43774</v>
      </c>
      <c r="S42" s="9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5" t="s">
        <v>143</v>
      </c>
      <c r="E43" s="85"/>
      <c r="F43" s="85"/>
      <c r="G43" s="85"/>
      <c r="H43" s="85" t="s">
        <v>115</v>
      </c>
      <c r="I43" s="85"/>
      <c r="J43" s="85"/>
      <c r="K43" s="85" t="s">
        <v>119</v>
      </c>
      <c r="L43" s="85"/>
      <c r="M43" s="85"/>
      <c r="N43" s="91">
        <v>43763</v>
      </c>
      <c r="O43" s="91"/>
      <c r="P43" s="91">
        <v>43763</v>
      </c>
      <c r="Q43" s="91"/>
      <c r="R43" s="91">
        <v>43769</v>
      </c>
      <c r="S43" s="9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5" t="s">
        <v>144</v>
      </c>
      <c r="E44" s="85"/>
      <c r="F44" s="85"/>
      <c r="G44" s="85"/>
      <c r="H44" s="85" t="s">
        <v>118</v>
      </c>
      <c r="I44" s="85"/>
      <c r="J44" s="85"/>
      <c r="K44" s="85" t="s">
        <v>122</v>
      </c>
      <c r="L44" s="85"/>
      <c r="M44" s="85"/>
      <c r="N44" s="91">
        <v>43764</v>
      </c>
      <c r="O44" s="91"/>
      <c r="P44" s="91">
        <v>43764</v>
      </c>
      <c r="Q44" s="91"/>
      <c r="R44" s="91">
        <v>43774</v>
      </c>
      <c r="S44" s="9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5" t="s">
        <v>145</v>
      </c>
      <c r="E45" s="85"/>
      <c r="F45" s="85"/>
      <c r="G45" s="85"/>
      <c r="H45" s="85" t="s">
        <v>118</v>
      </c>
      <c r="I45" s="85"/>
      <c r="J45" s="85"/>
      <c r="K45" s="85" t="s">
        <v>122</v>
      </c>
      <c r="L45" s="85"/>
      <c r="M45" s="85"/>
      <c r="N45" s="91">
        <v>43768</v>
      </c>
      <c r="O45" s="91"/>
      <c r="P45" s="91">
        <v>43768</v>
      </c>
      <c r="Q45" s="91"/>
      <c r="R45" s="91">
        <v>43774</v>
      </c>
      <c r="S45" s="9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146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147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COUNTA(N34:O58)</f>
        <v>12</v>
      </c>
      <c r="AI56" s="93" t="s">
        <v>57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148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COUNTA(T34:U58)</f>
        <v>0</v>
      </c>
      <c r="AI58" s="93" t="s">
        <v>57</v>
      </c>
    </row>
    <row r="59" spans="1:35" s="89" customFormat="1" ht="13.5" customHeight="1" x14ac:dyDescent="0.15">
      <c r="A59" s="1"/>
      <c r="B59" s="1"/>
      <c r="C59" s="1" t="s">
        <v>149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150</v>
      </c>
      <c r="D60" s="1"/>
      <c r="E60" s="1"/>
      <c r="F60" s="1"/>
      <c r="G60" s="1"/>
      <c r="H60" s="1" t="s">
        <v>151</v>
      </c>
      <c r="I60" s="1"/>
      <c r="J60" s="1"/>
      <c r="K60" s="1" t="s">
        <v>152</v>
      </c>
      <c r="L60" s="1"/>
      <c r="M60" s="1"/>
      <c r="N60" s="1" t="s">
        <v>130</v>
      </c>
      <c r="O60" s="1"/>
      <c r="P60" s="1" t="s">
        <v>112</v>
      </c>
      <c r="Q60" s="1"/>
      <c r="R60" s="1" t="s">
        <v>113</v>
      </c>
      <c r="S60" s="1"/>
      <c r="T60" s="1" t="s">
        <v>129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 t="s">
        <v>153</v>
      </c>
      <c r="E61" s="1"/>
      <c r="F61" s="1"/>
      <c r="G61" s="1"/>
      <c r="H61" s="1" t="s">
        <v>135</v>
      </c>
      <c r="I61" s="1"/>
      <c r="J61" s="1"/>
      <c r="K61" s="1" t="s">
        <v>154</v>
      </c>
      <c r="L61" s="1"/>
      <c r="M61" s="1"/>
      <c r="N61" s="91">
        <v>43747</v>
      </c>
      <c r="O61" s="91"/>
      <c r="P61" s="91">
        <v>43747</v>
      </c>
      <c r="Q61" s="91"/>
      <c r="R61" s="91">
        <v>43747</v>
      </c>
      <c r="S61" s="91"/>
      <c r="T61" s="1" t="s">
        <v>155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 t="s">
        <v>156</v>
      </c>
      <c r="E62" s="1"/>
      <c r="F62" s="1"/>
      <c r="G62" s="1"/>
      <c r="H62" s="1" t="s">
        <v>4</v>
      </c>
      <c r="I62" s="1"/>
      <c r="J62" s="1"/>
      <c r="K62" s="1" t="s">
        <v>122</v>
      </c>
      <c r="L62" s="1"/>
      <c r="M62" s="1"/>
      <c r="N62" s="91">
        <v>43741</v>
      </c>
      <c r="O62" s="91"/>
      <c r="P62" s="91">
        <v>43741</v>
      </c>
      <c r="Q62" s="91"/>
      <c r="R62" s="91">
        <v>43749</v>
      </c>
      <c r="S62" s="91"/>
      <c r="T62" s="1" t="s">
        <v>157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 t="s">
        <v>158</v>
      </c>
      <c r="E63" s="1"/>
      <c r="F63" s="1"/>
      <c r="G63" s="1"/>
      <c r="H63" s="85" t="s">
        <v>4</v>
      </c>
      <c r="I63" s="85"/>
      <c r="J63" s="85"/>
      <c r="K63" s="85" t="s">
        <v>122</v>
      </c>
      <c r="L63" s="85"/>
      <c r="M63" s="85"/>
      <c r="N63" s="91">
        <v>43748</v>
      </c>
      <c r="O63" s="91"/>
      <c r="P63" s="91">
        <v>43748</v>
      </c>
      <c r="Q63" s="91"/>
      <c r="R63" s="91">
        <v>43756</v>
      </c>
      <c r="S63" s="91"/>
      <c r="T63" s="85" t="s">
        <v>157</v>
      </c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H63" s="1" t="s">
        <v>159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85" t="s">
        <v>160</v>
      </c>
      <c r="E64" s="85"/>
      <c r="F64" s="85"/>
      <c r="G64" s="85"/>
      <c r="H64" s="85" t="s">
        <v>4</v>
      </c>
      <c r="I64" s="85"/>
      <c r="J64" s="85"/>
      <c r="K64" s="85" t="s">
        <v>154</v>
      </c>
      <c r="L64" s="85"/>
      <c r="M64" s="85"/>
      <c r="N64" s="91">
        <v>43767</v>
      </c>
      <c r="O64" s="91"/>
      <c r="P64" s="91">
        <v>43767</v>
      </c>
      <c r="Q64" s="91"/>
      <c r="R64" s="91"/>
      <c r="S64" s="91"/>
      <c r="T64" s="85" t="s">
        <v>157</v>
      </c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H64" s="1" t="s">
        <v>125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COUNTA(D61:G65)</f>
        <v>4</v>
      </c>
      <c r="AI65" s="93" t="s">
        <v>57</v>
      </c>
    </row>
    <row r="66" spans="1:35" s="89" customFormat="1" ht="13.5" customHeight="1" x14ac:dyDescent="0.15">
      <c r="A66" s="1"/>
      <c r="B66" s="1"/>
      <c r="C66" s="1" t="s">
        <v>161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109</v>
      </c>
      <c r="D67" s="1"/>
      <c r="E67" s="1"/>
      <c r="F67" s="1"/>
      <c r="G67" s="1"/>
      <c r="H67" s="1" t="s">
        <v>110</v>
      </c>
      <c r="I67" s="1"/>
      <c r="J67" s="1"/>
      <c r="K67" s="1" t="s">
        <v>111</v>
      </c>
      <c r="L67" s="1"/>
      <c r="M67" s="1"/>
      <c r="N67" s="1" t="s">
        <v>162</v>
      </c>
      <c r="O67" s="1"/>
      <c r="P67" s="1" t="s">
        <v>113</v>
      </c>
      <c r="Q67" s="1"/>
      <c r="R67" s="1" t="s">
        <v>163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164</v>
      </c>
      <c r="E68" s="1"/>
      <c r="F68" s="1"/>
      <c r="G68" s="1"/>
      <c r="H68" s="85" t="s">
        <v>115</v>
      </c>
      <c r="I68" s="85"/>
      <c r="J68" s="85"/>
      <c r="K68" s="85" t="s">
        <v>122</v>
      </c>
      <c r="L68" s="85"/>
      <c r="M68" s="85"/>
      <c r="N68" s="91">
        <v>43745</v>
      </c>
      <c r="O68" s="91"/>
      <c r="P68" s="91">
        <v>43749</v>
      </c>
      <c r="Q68" s="91"/>
      <c r="R68" s="1" t="s">
        <v>165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166</v>
      </c>
      <c r="E69" s="1"/>
      <c r="F69" s="1"/>
      <c r="G69" s="1"/>
      <c r="H69" s="85" t="s">
        <v>135</v>
      </c>
      <c r="I69" s="85"/>
      <c r="J69" s="85"/>
      <c r="K69" s="85" t="s">
        <v>119</v>
      </c>
      <c r="L69" s="85"/>
      <c r="M69" s="85"/>
      <c r="N69" s="91">
        <v>43746</v>
      </c>
      <c r="O69" s="91"/>
      <c r="P69" s="91">
        <v>43749</v>
      </c>
      <c r="Q69" s="91"/>
      <c r="R69" s="1" t="s">
        <v>167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140</v>
      </c>
      <c r="E70" s="1"/>
      <c r="F70" s="1"/>
      <c r="G70" s="1"/>
      <c r="H70" s="85" t="s">
        <v>118</v>
      </c>
      <c r="I70" s="85"/>
      <c r="J70" s="85"/>
      <c r="K70" s="85" t="s">
        <v>116</v>
      </c>
      <c r="L70" s="85"/>
      <c r="M70" s="85"/>
      <c r="N70" s="91">
        <v>43752</v>
      </c>
      <c r="O70" s="91"/>
      <c r="P70" s="91">
        <v>43762</v>
      </c>
      <c r="Q70" s="91"/>
      <c r="R70" s="85" t="s">
        <v>167</v>
      </c>
      <c r="S70" s="85"/>
      <c r="T70" s="85"/>
      <c r="U70" s="85"/>
      <c r="V70" s="85"/>
      <c r="W70" s="85"/>
      <c r="X70" s="85"/>
      <c r="Y70" s="85"/>
      <c r="Z70" s="85"/>
      <c r="AA70" s="8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5" t="s">
        <v>145</v>
      </c>
      <c r="E71" s="85"/>
      <c r="F71" s="85"/>
      <c r="G71" s="85"/>
      <c r="H71" s="85" t="s">
        <v>135</v>
      </c>
      <c r="I71" s="85"/>
      <c r="J71" s="85"/>
      <c r="K71" s="85" t="s">
        <v>122</v>
      </c>
      <c r="L71" s="85"/>
      <c r="M71" s="85"/>
      <c r="N71" s="91">
        <v>43758</v>
      </c>
      <c r="O71" s="91"/>
      <c r="P71" s="91">
        <v>43762</v>
      </c>
      <c r="Q71" s="91"/>
      <c r="R71" s="85" t="s">
        <v>167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5" t="s">
        <v>168</v>
      </c>
      <c r="E72" s="85"/>
      <c r="F72" s="85"/>
      <c r="G72" s="85"/>
      <c r="H72" s="85" t="s">
        <v>115</v>
      </c>
      <c r="I72" s="85"/>
      <c r="J72" s="85"/>
      <c r="K72" s="85" t="s">
        <v>132</v>
      </c>
      <c r="L72" s="85"/>
      <c r="M72" s="85"/>
      <c r="N72" s="94">
        <v>1022</v>
      </c>
      <c r="O72" s="94"/>
      <c r="P72" s="91">
        <v>43769</v>
      </c>
      <c r="Q72" s="91"/>
      <c r="R72" s="85" t="s">
        <v>169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5" t="s">
        <v>170</v>
      </c>
      <c r="E73" s="85"/>
      <c r="F73" s="85"/>
      <c r="G73" s="85"/>
      <c r="H73" s="85" t="s">
        <v>115</v>
      </c>
      <c r="I73" s="85"/>
      <c r="J73" s="85"/>
      <c r="K73" s="85" t="s">
        <v>122</v>
      </c>
      <c r="L73" s="85"/>
      <c r="M73" s="85"/>
      <c r="N73" s="91">
        <v>43761</v>
      </c>
      <c r="O73" s="91"/>
      <c r="P73" s="91">
        <v>43769</v>
      </c>
      <c r="Q73" s="91"/>
      <c r="R73" s="85" t="s">
        <v>171</v>
      </c>
      <c r="S73" s="85"/>
      <c r="T73" s="85"/>
      <c r="U73" s="85"/>
      <c r="V73" s="85"/>
      <c r="W73" s="85"/>
      <c r="X73" s="85"/>
      <c r="Y73" s="85"/>
      <c r="Z73" s="85"/>
      <c r="AA73" s="8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5" t="s">
        <v>172</v>
      </c>
      <c r="E74" s="85"/>
      <c r="F74" s="85"/>
      <c r="G74" s="85"/>
      <c r="H74" s="85" t="s">
        <v>115</v>
      </c>
      <c r="I74" s="85"/>
      <c r="J74" s="85"/>
      <c r="K74" s="85" t="s">
        <v>132</v>
      </c>
      <c r="L74" s="85"/>
      <c r="M74" s="85"/>
      <c r="N74" s="91">
        <v>43761</v>
      </c>
      <c r="O74" s="91"/>
      <c r="P74" s="91">
        <v>43769</v>
      </c>
      <c r="Q74" s="91"/>
      <c r="R74" s="85" t="s">
        <v>173</v>
      </c>
      <c r="S74" s="85"/>
      <c r="T74" s="85"/>
      <c r="U74" s="85"/>
      <c r="V74" s="85"/>
      <c r="W74" s="85"/>
      <c r="X74" s="85"/>
      <c r="Y74" s="85"/>
      <c r="Z74" s="85"/>
      <c r="AA74" s="8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5" t="s">
        <v>174</v>
      </c>
      <c r="E75" s="85"/>
      <c r="F75" s="85"/>
      <c r="G75" s="85"/>
      <c r="H75" s="85" t="s">
        <v>115</v>
      </c>
      <c r="I75" s="85"/>
      <c r="J75" s="85"/>
      <c r="K75" s="85" t="s">
        <v>175</v>
      </c>
      <c r="L75" s="85"/>
      <c r="M75" s="85"/>
      <c r="N75" s="91">
        <v>43762</v>
      </c>
      <c r="O75" s="91"/>
      <c r="P75" s="91">
        <v>43774</v>
      </c>
      <c r="Q75" s="91"/>
      <c r="R75" s="85" t="s">
        <v>171</v>
      </c>
      <c r="S75" s="85"/>
      <c r="T75" s="85"/>
      <c r="U75" s="85"/>
      <c r="V75" s="85"/>
      <c r="W75" s="85"/>
      <c r="X75" s="85"/>
      <c r="Y75" s="85"/>
      <c r="Z75" s="85"/>
      <c r="AA75" s="8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5" t="s">
        <v>176</v>
      </c>
      <c r="E76" s="85"/>
      <c r="F76" s="85"/>
      <c r="G76" s="85"/>
      <c r="H76" s="85" t="s">
        <v>118</v>
      </c>
      <c r="I76" s="85"/>
      <c r="J76" s="85"/>
      <c r="K76" s="85" t="s">
        <v>122</v>
      </c>
      <c r="L76" s="85"/>
      <c r="M76" s="85"/>
      <c r="N76" s="91">
        <v>43767</v>
      </c>
      <c r="O76" s="91"/>
      <c r="P76" s="91">
        <v>43774</v>
      </c>
      <c r="Q76" s="91"/>
      <c r="R76" s="85" t="s">
        <v>177</v>
      </c>
      <c r="S76" s="85"/>
      <c r="T76" s="85"/>
      <c r="U76" s="85"/>
      <c r="V76" s="85"/>
      <c r="W76" s="85"/>
      <c r="X76" s="85"/>
      <c r="Y76" s="85"/>
      <c r="Z76" s="85"/>
      <c r="AA76" s="8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178</v>
      </c>
      <c r="AI85" s="1"/>
    </row>
    <row r="86" spans="1:35" s="89" customFormat="1" ht="13.5" customHeight="1" x14ac:dyDescent="0.15">
      <c r="A86" s="1"/>
      <c r="B86" s="1"/>
      <c r="C86" s="90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125</v>
      </c>
      <c r="AI86" s="1"/>
    </row>
    <row r="87" spans="1:35" s="89" customFormat="1" ht="13.5" customHeight="1" x14ac:dyDescent="0.4">
      <c r="A87" s="1"/>
      <c r="B87" s="1"/>
      <c r="C87" s="90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2">
        <f>COUNTA(D68:G87)</f>
        <v>9</v>
      </c>
      <c r="AI87" s="93" t="s">
        <v>57</v>
      </c>
    </row>
    <row r="88" spans="1:35" s="89" customFormat="1" ht="13.5" customHeight="1" x14ac:dyDescent="0.15">
      <c r="A88" s="1"/>
      <c r="B88" s="1"/>
      <c r="C88" s="1" t="s">
        <v>179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1" t="s">
        <v>109</v>
      </c>
      <c r="D89" s="1"/>
      <c r="E89" s="1"/>
      <c r="F89" s="1"/>
      <c r="G89" s="1"/>
      <c r="H89" s="1" t="s">
        <v>110</v>
      </c>
      <c r="I89" s="1"/>
      <c r="J89" s="1"/>
      <c r="K89" s="1" t="s">
        <v>111</v>
      </c>
      <c r="L89" s="1"/>
      <c r="M89" s="1"/>
      <c r="N89" s="1" t="s">
        <v>130</v>
      </c>
      <c r="O89" s="1"/>
      <c r="P89" s="1" t="s">
        <v>113</v>
      </c>
      <c r="Q89" s="1"/>
      <c r="R89" s="1" t="s">
        <v>109</v>
      </c>
      <c r="S89" s="1"/>
      <c r="T89" s="1"/>
      <c r="U89" s="1"/>
      <c r="V89" s="1"/>
      <c r="W89" s="1" t="s">
        <v>110</v>
      </c>
      <c r="X89" s="1"/>
      <c r="Y89" s="1"/>
      <c r="Z89" s="1" t="s">
        <v>111</v>
      </c>
      <c r="AA89" s="1"/>
      <c r="AB89" s="1"/>
      <c r="AC89" s="1" t="s">
        <v>180</v>
      </c>
      <c r="AD89" s="1"/>
      <c r="AE89" s="1" t="s">
        <v>113</v>
      </c>
      <c r="AF89" s="1"/>
    </row>
    <row r="90" spans="1:35" s="89" customFormat="1" ht="13.5" customHeight="1" x14ac:dyDescent="0.15">
      <c r="A90" s="1"/>
      <c r="B90" s="1"/>
      <c r="C90" s="90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181</v>
      </c>
      <c r="AI92" s="1"/>
    </row>
    <row r="93" spans="1:35" s="89" customFormat="1" ht="13.5" customHeight="1" x14ac:dyDescent="0.15">
      <c r="A93" s="1"/>
      <c r="B93" s="1"/>
      <c r="C93" s="9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125</v>
      </c>
      <c r="AI93" s="1"/>
    </row>
    <row r="94" spans="1:35" s="89" customFormat="1" ht="13.5" customHeight="1" x14ac:dyDescent="0.4">
      <c r="A94" s="1"/>
      <c r="B94" s="1"/>
      <c r="C94" s="9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2">
        <f>COUNTA(D90:G94)</f>
        <v>0</v>
      </c>
      <c r="AI94" s="93" t="s">
        <v>57</v>
      </c>
    </row>
    <row r="95" spans="1:35" s="89" customFormat="1" ht="13.5" customHeight="1" x14ac:dyDescent="0.15">
      <c r="A95" s="1"/>
      <c r="B95" s="1"/>
      <c r="C95" s="1" t="s">
        <v>182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109</v>
      </c>
      <c r="D96" s="1"/>
      <c r="E96" s="1"/>
      <c r="F96" s="1"/>
      <c r="G96" s="1"/>
      <c r="H96" s="1" t="s">
        <v>110</v>
      </c>
      <c r="I96" s="1"/>
      <c r="J96" s="1"/>
      <c r="K96" s="1" t="s">
        <v>111</v>
      </c>
      <c r="L96" s="1"/>
      <c r="M96" s="1"/>
      <c r="N96" s="1" t="s">
        <v>112</v>
      </c>
      <c r="O96" s="1"/>
      <c r="P96" s="1" t="s">
        <v>113</v>
      </c>
      <c r="Q96" s="1"/>
      <c r="R96" s="1" t="s">
        <v>109</v>
      </c>
      <c r="S96" s="1"/>
      <c r="T96" s="1"/>
      <c r="U96" s="1"/>
      <c r="V96" s="1"/>
      <c r="W96" s="1" t="s">
        <v>110</v>
      </c>
      <c r="X96" s="1"/>
      <c r="Y96" s="1"/>
      <c r="Z96" s="1" t="s">
        <v>111</v>
      </c>
      <c r="AA96" s="1"/>
      <c r="AB96" s="1"/>
      <c r="AC96" s="1" t="s">
        <v>112</v>
      </c>
      <c r="AD96" s="1"/>
      <c r="AE96" s="1" t="s">
        <v>113</v>
      </c>
      <c r="AF96" s="1"/>
    </row>
    <row r="97" spans="1:35" s="89" customFormat="1" ht="13.5" customHeight="1" x14ac:dyDescent="0.15">
      <c r="A97" s="1"/>
      <c r="B97" s="1"/>
      <c r="C97" s="90">
        <v>1</v>
      </c>
      <c r="D97" s="1" t="s">
        <v>183</v>
      </c>
      <c r="E97" s="1"/>
      <c r="F97" s="1"/>
      <c r="G97" s="1"/>
      <c r="H97" s="1" t="s">
        <v>4</v>
      </c>
      <c r="I97" s="1"/>
      <c r="J97" s="1"/>
      <c r="K97" s="1" t="s">
        <v>116</v>
      </c>
      <c r="L97" s="1"/>
      <c r="M97" s="1"/>
      <c r="N97" s="91">
        <v>43763</v>
      </c>
      <c r="O97" s="91"/>
      <c r="P97" s="91">
        <v>43769</v>
      </c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184</v>
      </c>
      <c r="AI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125</v>
      </c>
      <c r="AI100" s="1"/>
    </row>
    <row r="101" spans="1:35" s="89" customFormat="1" ht="13.5" customHeight="1" x14ac:dyDescent="0.4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2">
        <f>COUNTA(D97:G101)</f>
        <v>1</v>
      </c>
      <c r="AI101" s="93" t="s">
        <v>57</v>
      </c>
    </row>
    <row r="102" spans="1:35" s="89" customFormat="1" ht="13.5" customHeight="1" x14ac:dyDescent="0.15">
      <c r="A102" s="1"/>
      <c r="B102" s="1"/>
      <c r="C102" s="1" t="s">
        <v>185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1" t="s">
        <v>109</v>
      </c>
      <c r="D103" s="1"/>
      <c r="E103" s="1"/>
      <c r="F103" s="1"/>
      <c r="G103" s="1"/>
      <c r="H103" s="1" t="s">
        <v>110</v>
      </c>
      <c r="I103" s="1"/>
      <c r="J103" s="1"/>
      <c r="K103" s="1" t="s">
        <v>111</v>
      </c>
      <c r="L103" s="1"/>
      <c r="M103" s="1"/>
      <c r="N103" s="1" t="s">
        <v>112</v>
      </c>
      <c r="O103" s="1"/>
      <c r="P103" s="1" t="s">
        <v>113</v>
      </c>
      <c r="Q103" s="1"/>
      <c r="R103" s="1" t="s">
        <v>109</v>
      </c>
      <c r="S103" s="1"/>
      <c r="T103" s="1"/>
      <c r="U103" s="1"/>
      <c r="V103" s="1"/>
      <c r="W103" s="1" t="s">
        <v>110</v>
      </c>
      <c r="X103" s="1"/>
      <c r="Y103" s="1"/>
      <c r="Z103" s="1" t="s">
        <v>111</v>
      </c>
      <c r="AA103" s="1"/>
      <c r="AB103" s="1"/>
      <c r="AC103" s="1" t="s">
        <v>112</v>
      </c>
      <c r="AD103" s="1"/>
      <c r="AE103" s="1" t="s">
        <v>113</v>
      </c>
      <c r="AF103" s="1"/>
    </row>
    <row r="104" spans="1:35" s="89" customFormat="1" ht="13.5" customHeight="1" x14ac:dyDescent="0.15">
      <c r="A104" s="1"/>
      <c r="B104" s="1"/>
      <c r="C104" s="90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9" customFormat="1" ht="13.5" customHeight="1" x14ac:dyDescent="0.15">
      <c r="A105" s="1"/>
      <c r="B105" s="1"/>
      <c r="C105" s="9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9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186</v>
      </c>
      <c r="AI106" s="1"/>
    </row>
    <row r="107" spans="1:35" s="89" customFormat="1" ht="13.5" customHeight="1" x14ac:dyDescent="0.15">
      <c r="A107" s="1"/>
      <c r="B107" s="1"/>
      <c r="C107" s="9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125</v>
      </c>
      <c r="AI107" s="1"/>
    </row>
    <row r="108" spans="1:35" s="89" customFormat="1" ht="13.5" customHeight="1" x14ac:dyDescent="0.4">
      <c r="A108" s="1"/>
      <c r="B108" s="1"/>
      <c r="C108" s="9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2">
        <f>COUNTA(D104:G108)</f>
        <v>0</v>
      </c>
      <c r="AI108" s="93" t="s">
        <v>57</v>
      </c>
    </row>
    <row r="109" spans="1:35" s="89" customFormat="1" ht="13.5" customHeight="1" x14ac:dyDescent="0.15">
      <c r="A109" s="1"/>
      <c r="B109" s="1"/>
      <c r="C109" s="1" t="s">
        <v>187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1" t="s">
        <v>109</v>
      </c>
      <c r="D110" s="1"/>
      <c r="E110" s="1"/>
      <c r="F110" s="1"/>
      <c r="G110" s="1"/>
      <c r="H110" s="1" t="s">
        <v>110</v>
      </c>
      <c r="I110" s="1"/>
      <c r="J110" s="1"/>
      <c r="K110" s="1" t="s">
        <v>111</v>
      </c>
      <c r="L110" s="1"/>
      <c r="M110" s="1"/>
      <c r="N110" s="1" t="s">
        <v>188</v>
      </c>
      <c r="O110" s="1"/>
      <c r="P110" s="1"/>
      <c r="Q110" s="1"/>
      <c r="R110" s="1" t="s">
        <v>189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9" customFormat="1" ht="13.5" customHeight="1" x14ac:dyDescent="0.15">
      <c r="A111" s="1"/>
      <c r="B111" s="1"/>
      <c r="C111" s="90">
        <v>1</v>
      </c>
      <c r="D111" s="1" t="s">
        <v>190</v>
      </c>
      <c r="E111" s="1"/>
      <c r="F111" s="1"/>
      <c r="G111" s="1"/>
      <c r="H111" s="1" t="s">
        <v>118</v>
      </c>
      <c r="I111" s="1"/>
      <c r="J111" s="1"/>
      <c r="K111" s="1" t="s">
        <v>122</v>
      </c>
      <c r="L111" s="1"/>
      <c r="M111" s="1"/>
      <c r="N111" s="1" t="s">
        <v>191</v>
      </c>
      <c r="O111" s="1"/>
      <c r="P111" s="1"/>
      <c r="Q111" s="1"/>
      <c r="R111" s="95">
        <v>43756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9" customFormat="1" ht="13.5" customHeight="1" x14ac:dyDescent="0.15">
      <c r="A112" s="1"/>
      <c r="B112" s="1"/>
      <c r="C112" s="90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9" customFormat="1" ht="13.5" customHeight="1" x14ac:dyDescent="0.15">
      <c r="A113" s="1"/>
      <c r="B113" s="1"/>
      <c r="C113" s="90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9" customFormat="1" ht="13.5" customHeight="1" x14ac:dyDescent="0.15">
      <c r="A114" s="1"/>
      <c r="B114" s="1"/>
      <c r="C114" s="9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9" customFormat="1" ht="13.5" customHeight="1" x14ac:dyDescent="0.15">
      <c r="A115" s="1"/>
      <c r="B115" s="1"/>
      <c r="C115" s="9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9" customFormat="1" ht="13.5" customHeight="1" x14ac:dyDescent="0.15">
      <c r="A116" s="1"/>
      <c r="B116" s="1"/>
      <c r="C116" s="90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90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192</v>
      </c>
      <c r="AI118" s="1"/>
    </row>
    <row r="119" spans="1:35" s="89" customFormat="1" ht="13.5" customHeight="1" x14ac:dyDescent="0.15">
      <c r="A119" s="1"/>
      <c r="B119" s="1"/>
      <c r="C119" s="90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125</v>
      </c>
      <c r="AI119" s="1"/>
    </row>
    <row r="120" spans="1:35" s="89" customFormat="1" ht="13.5" customHeight="1" x14ac:dyDescent="0.4">
      <c r="A120" s="1"/>
      <c r="B120" s="1"/>
      <c r="C120" s="90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2">
        <f>COUNTA(D111:G120)</f>
        <v>1</v>
      </c>
      <c r="AI120" s="93" t="s">
        <v>57</v>
      </c>
    </row>
    <row r="121" spans="1:35" ht="12.75" x14ac:dyDescent="0.4"/>
    <row r="127" spans="1:35" ht="12" customHeight="1" x14ac:dyDescent="0.4">
      <c r="AE127" s="75" t="s">
        <v>193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2019-11-06T01:52:30Z</dcterms:modified>
</cp:coreProperties>
</file>