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urosawa\Documents\黒沢業務フォルダ（保存）\薬局月報\薬局月報H27年度\"/>
    </mc:Choice>
  </mc:AlternateContent>
  <bookViews>
    <workbookView xWindow="0" yWindow="0" windowWidth="1536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J40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K22" i="1"/>
  <c r="I22" i="1"/>
  <c r="G22" i="1"/>
  <c r="E22" i="1"/>
  <c r="C22" i="1"/>
  <c r="L21" i="1"/>
  <c r="L22" i="1" s="1"/>
  <c r="K21" i="1"/>
  <c r="J21" i="1"/>
  <c r="J22" i="1" s="1"/>
  <c r="I21" i="1"/>
  <c r="H21" i="1"/>
  <c r="H22" i="1" s="1"/>
  <c r="G21" i="1"/>
  <c r="F21" i="1"/>
  <c r="F22" i="1" s="1"/>
  <c r="E21" i="1"/>
  <c r="D21" i="1"/>
  <c r="D22" i="1" s="1"/>
  <c r="C21" i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<sst xmlns="http://schemas.openxmlformats.org/spreadsheetml/2006/main" count="83" uniqueCount="54">
  <si>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</si>
  <si>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</si>
  <si>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</si>
  <si>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</si>
  <si>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</si>
  <si>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</si>
  <si>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</si>
  <si>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</si>
  <si>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</si>
  <si>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</si>
  <si>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</si>
  <si>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</si>
  <si>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</si>
  <si>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</si>
  <si>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</si>
  <si>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</si>
  <si>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</si>
  <si>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</si>
  <si>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</si>
  <si>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</si>
  <si>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</si>
  <si>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</si>
  <si>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</si>
  <si>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</si>
  <si>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</si>
  <si>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</si>
  <si>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</si>
  <si>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</si>
  <si>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</si>
  <si>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</si>
  <si>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</si>
  <si>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</si>
  <si>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</si>
  <si>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</si>
  <si>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</si>
  <si>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</si>
  <si>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</si>
  <si>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</si>
  <si>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</si>
  <si>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</si>
  <si>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</si>
  <si>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</si>
  <si>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</si>
  <si>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</si>
  <si>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</si>
  <si>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</si>
  <si>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</si>
  <si>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</si>
  <si>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</si>
  <si>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なし</t>
    <phoneticPr fontId="3"/>
  </si>
  <si>
    <t>ご意見</t>
    <rPh sb="1" eb="3">
      <t>イケン</t>
    </rPh>
    <phoneticPr fontId="3"/>
  </si>
  <si>
    <t>その他</t>
    <rPh sb="2" eb="3">
      <t>タ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</si>
  <si>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</si>
  <si>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特記無し</t>
    <rPh sb="0" eb="2">
      <t>トッキ</t>
    </rPh>
    <rPh sb="2" eb="3">
      <t>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</si>
</sst>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6" xfId="0" applyBorder="1" applyAlignment="1"/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32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3" xfId="2" applyFont="1" applyBorder="1" applyAlignment="1"/>
    <xf numFmtId="0" fontId="0" fillId="0" borderId="33" xfId="0" applyBorder="1" applyAlignment="1"/>
    <xf numFmtId="0" fontId="0" fillId="0" borderId="13" xfId="0" applyFill="1" applyBorder="1" applyAlignment="1">
      <alignment horizont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5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3" xfId="0" applyBorder="1" applyAlignment="1"/>
    <xf numFmtId="0" fontId="0" fillId="0" borderId="30" xfId="0" applyBorder="1" applyAlignment="1">
      <alignment horizontal="left" vertical="top"/>
    </xf>
    <xf numFmtId="0" fontId="0" fillId="0" borderId="30" xfId="0" applyBorder="1" applyAlignment="1"/>
    <xf numFmtId="0" fontId="0" fillId="0" borderId="31" xfId="0" applyBorder="1" applyAlignment="1"/>
    <xf numFmtId="0" fontId="0" fillId="0" borderId="37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topLeftCell="A4" workbookViewId="0">
      <selection activeCell="F13" sqref="F13"/>
    </sheetView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69" t="s">
        <v>1</v>
      </c>
      <c r="D1" s="70"/>
      <c r="E1" s="70"/>
      <c r="F1" s="70"/>
      <c r="G1" s="3"/>
      <c r="H1" s="3"/>
      <c r="I1" s="3"/>
      <c r="J1" s="3"/>
      <c r="K1" s="3"/>
      <c r="L1" s="3"/>
    </row>
    <row r="2" spans="1:14">
      <c r="C2" s="70"/>
      <c r="D2" s="70"/>
      <c r="E2" s="70"/>
      <c r="F2" s="70"/>
    </row>
    <row r="3" spans="1:14">
      <c r="A3" s="2" t="s">
        <v>2</v>
      </c>
    </row>
    <row r="4" spans="1:14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</row>
    <row r="5" spans="1:14">
      <c r="A5" s="6" t="s">
        <v>16</v>
      </c>
      <c r="B5" s="7">
        <v>6437981</v>
      </c>
      <c r="C5" s="7">
        <v>7196083</v>
      </c>
      <c r="D5" s="8">
        <v>7222415</v>
      </c>
      <c r="E5" s="9">
        <v>6836167</v>
      </c>
      <c r="F5" s="8">
        <v>7301905</v>
      </c>
      <c r="G5" s="8">
        <v>6979219</v>
      </c>
      <c r="H5" s="8">
        <v>6648503</v>
      </c>
      <c r="I5" s="8">
        <v>7916674</v>
      </c>
      <c r="J5" s="8">
        <v>8577702</v>
      </c>
      <c r="K5" s="8">
        <v>3518072</v>
      </c>
      <c r="L5" s="8">
        <v>5167439</v>
      </c>
      <c r="M5" s="8"/>
    </row>
    <row r="6" spans="1:14">
      <c r="A6" s="4" t="s">
        <v>17</v>
      </c>
      <c r="B6" s="7">
        <v>4019569</v>
      </c>
      <c r="C6" s="7">
        <v>3207225</v>
      </c>
      <c r="D6" s="8">
        <v>3420710</v>
      </c>
      <c r="E6" s="10">
        <v>3526987</v>
      </c>
      <c r="F6" s="8">
        <v>3561507</v>
      </c>
      <c r="G6" s="8">
        <v>4237480</v>
      </c>
      <c r="H6" s="8">
        <v>3529872</v>
      </c>
      <c r="I6" s="8">
        <v>5076913</v>
      </c>
      <c r="J6" s="8">
        <v>4704483</v>
      </c>
      <c r="K6" s="8">
        <v>2128409</v>
      </c>
      <c r="L6" s="8">
        <v>1846300</v>
      </c>
      <c r="M6" s="8"/>
    </row>
    <row r="7" spans="1:14">
      <c r="A7" s="4" t="s">
        <v>18</v>
      </c>
      <c r="B7" s="7">
        <v>1140776</v>
      </c>
      <c r="C7" s="11">
        <v>926165</v>
      </c>
      <c r="D7" s="8">
        <v>1168587</v>
      </c>
      <c r="E7" s="9">
        <v>1333001</v>
      </c>
      <c r="F7" s="8">
        <v>819412</v>
      </c>
      <c r="G7" s="8">
        <v>1368971</v>
      </c>
      <c r="H7" s="8">
        <v>1212608</v>
      </c>
      <c r="I7" s="8">
        <v>1490511</v>
      </c>
      <c r="J7" s="8">
        <v>1850278</v>
      </c>
      <c r="K7" s="8">
        <v>1070193</v>
      </c>
      <c r="L7" s="8">
        <v>577875</v>
      </c>
      <c r="M7" s="8"/>
    </row>
    <row r="8" spans="1:14">
      <c r="A8" s="4" t="s">
        <v>19</v>
      </c>
      <c r="B8" s="7">
        <v>797520</v>
      </c>
      <c r="C8" s="7">
        <v>677859</v>
      </c>
      <c r="D8" s="8">
        <v>865108</v>
      </c>
      <c r="E8" s="9">
        <v>765400</v>
      </c>
      <c r="F8" s="8">
        <v>646473</v>
      </c>
      <c r="G8" s="8">
        <v>932313</v>
      </c>
      <c r="H8" s="8">
        <v>730869</v>
      </c>
      <c r="I8" s="8">
        <v>1054282</v>
      </c>
      <c r="J8" s="8">
        <v>968656</v>
      </c>
      <c r="K8" s="8">
        <v>360063</v>
      </c>
      <c r="L8" s="8">
        <v>386135</v>
      </c>
      <c r="M8" s="8"/>
    </row>
    <row r="9" spans="1:14">
      <c r="A9" s="4" t="s">
        <v>20</v>
      </c>
      <c r="B9" s="7">
        <v>1146195</v>
      </c>
      <c r="C9" s="7">
        <v>1043355</v>
      </c>
      <c r="D9" s="8">
        <v>1259541</v>
      </c>
      <c r="E9" s="9">
        <v>1178512</v>
      </c>
      <c r="F9" s="8">
        <v>1098369</v>
      </c>
      <c r="G9" s="8">
        <v>1231930</v>
      </c>
      <c r="H9" s="8">
        <v>1320480</v>
      </c>
      <c r="I9" s="8">
        <v>1136794</v>
      </c>
      <c r="J9" s="8">
        <v>1153802</v>
      </c>
      <c r="K9" s="8">
        <v>621083</v>
      </c>
      <c r="L9" s="8">
        <v>746468</v>
      </c>
      <c r="M9" s="8"/>
    </row>
    <row r="10" spans="1:14">
      <c r="A10" s="4" t="s">
        <v>21</v>
      </c>
      <c r="B10" s="7">
        <v>54864</v>
      </c>
      <c r="C10" s="7">
        <v>54086</v>
      </c>
      <c r="D10" s="8">
        <v>53892</v>
      </c>
      <c r="E10" s="9">
        <v>63612</v>
      </c>
      <c r="F10" s="8">
        <v>41072</v>
      </c>
      <c r="G10" s="8">
        <v>25164</v>
      </c>
      <c r="H10" s="8">
        <v>51774</v>
      </c>
      <c r="I10" s="8">
        <v>61722</v>
      </c>
      <c r="J10" s="8">
        <v>57844</v>
      </c>
      <c r="K10" s="8">
        <v>59896</v>
      </c>
      <c r="L10" s="8">
        <v>16524</v>
      </c>
      <c r="M10" s="8"/>
      <c r="N10" s="2" t="s">
        <v>22</v>
      </c>
    </row>
    <row r="11" spans="1:14">
      <c r="A11" s="4" t="s">
        <v>23</v>
      </c>
      <c r="B11" s="12">
        <f>SUM(B5:B10)</f>
        <v>13596905</v>
      </c>
      <c r="C11" s="12">
        <f>SUM(C5:C10)</f>
        <v>13104773</v>
      </c>
      <c r="D11" s="12">
        <f t="shared" ref="D11:M11" si="0">SUM(D5:D10)</f>
        <v>13990253</v>
      </c>
      <c r="E11" s="12">
        <f t="shared" si="0"/>
        <v>13703679</v>
      </c>
      <c r="F11" s="12">
        <f t="shared" si="0"/>
        <v>13468738</v>
      </c>
      <c r="G11" s="12">
        <f t="shared" si="0"/>
        <v>14775077</v>
      </c>
      <c r="H11" s="12">
        <f t="shared" si="0"/>
        <v>13494106</v>
      </c>
      <c r="I11" s="12">
        <f t="shared" si="0"/>
        <v>16736896</v>
      </c>
      <c r="J11" s="12">
        <f t="shared" si="0"/>
        <v>17312765</v>
      </c>
      <c r="K11" s="12">
        <f t="shared" si="0"/>
        <v>7757716</v>
      </c>
      <c r="L11" s="12">
        <f t="shared" si="0"/>
        <v>8740741</v>
      </c>
      <c r="M11" s="12">
        <f t="shared" si="0"/>
        <v>0</v>
      </c>
      <c r="N11" s="13">
        <f>SUM(B11:M11)</f>
        <v>146681649</v>
      </c>
    </row>
    <row r="12" spans="1:14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2" t="s">
        <v>24</v>
      </c>
    </row>
    <row r="13" spans="1:14">
      <c r="A13" s="14" t="s">
        <v>25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4">
      <c r="A14" s="14"/>
      <c r="B14" s="5" t="s">
        <v>4</v>
      </c>
      <c r="C14" s="5" t="s">
        <v>5</v>
      </c>
      <c r="D14" s="5" t="s">
        <v>6</v>
      </c>
      <c r="E14" s="5" t="s">
        <v>7</v>
      </c>
      <c r="F14" s="5" t="s">
        <v>8</v>
      </c>
      <c r="G14" s="5" t="s">
        <v>9</v>
      </c>
      <c r="H14" s="5" t="s">
        <v>10</v>
      </c>
      <c r="I14" s="5" t="s">
        <v>11</v>
      </c>
      <c r="J14" s="5" t="s">
        <v>12</v>
      </c>
      <c r="K14" s="5" t="s">
        <v>13</v>
      </c>
      <c r="L14" s="5" t="s">
        <v>14</v>
      </c>
      <c r="M14" s="5" t="s">
        <v>15</v>
      </c>
    </row>
    <row r="15" spans="1:14">
      <c r="A15" s="16" t="s">
        <v>26</v>
      </c>
      <c r="B15" s="4">
        <v>246</v>
      </c>
      <c r="C15" s="12">
        <v>247</v>
      </c>
      <c r="D15" s="12">
        <v>249</v>
      </c>
      <c r="E15" s="12">
        <v>250</v>
      </c>
      <c r="F15" s="12">
        <v>254</v>
      </c>
      <c r="G15" s="12">
        <v>257</v>
      </c>
      <c r="H15" s="12">
        <v>257</v>
      </c>
      <c r="I15" s="12">
        <v>258</v>
      </c>
      <c r="J15" s="12">
        <v>259</v>
      </c>
      <c r="K15" s="12">
        <v>259</v>
      </c>
      <c r="L15" s="12">
        <v>259</v>
      </c>
      <c r="M15" s="4"/>
    </row>
    <row r="16" spans="1:14">
      <c r="A16" s="17" t="s">
        <v>27</v>
      </c>
      <c r="B16" s="18">
        <v>136</v>
      </c>
      <c r="C16" s="19">
        <v>136</v>
      </c>
      <c r="D16" s="20">
        <v>136</v>
      </c>
      <c r="E16" s="19">
        <v>136</v>
      </c>
      <c r="F16" s="19">
        <v>125</v>
      </c>
      <c r="G16" s="19">
        <v>126</v>
      </c>
      <c r="H16" s="19">
        <v>127</v>
      </c>
      <c r="I16" s="19">
        <v>128</v>
      </c>
      <c r="J16" s="19">
        <v>128</v>
      </c>
      <c r="K16" s="19">
        <v>128</v>
      </c>
      <c r="L16" s="19">
        <v>128</v>
      </c>
      <c r="M16" s="4"/>
      <c r="N16" s="11">
        <f>N11/12</f>
        <v>12223470.75</v>
      </c>
    </row>
    <row r="17" spans="1:14">
      <c r="A17" s="16" t="s">
        <v>28</v>
      </c>
      <c r="B17" s="4">
        <v>45</v>
      </c>
      <c r="C17" s="12">
        <v>45</v>
      </c>
      <c r="D17" s="4">
        <v>45</v>
      </c>
      <c r="E17" s="12">
        <v>45</v>
      </c>
      <c r="F17" s="12">
        <v>46</v>
      </c>
      <c r="G17" s="12">
        <v>46</v>
      </c>
      <c r="H17" s="12">
        <v>46</v>
      </c>
      <c r="I17" s="12">
        <v>46</v>
      </c>
      <c r="J17" s="12">
        <v>47</v>
      </c>
      <c r="K17" s="12">
        <v>47</v>
      </c>
      <c r="L17" s="12">
        <v>47</v>
      </c>
      <c r="M17" s="4"/>
      <c r="N17" s="11"/>
    </row>
    <row r="18" spans="1:14">
      <c r="A18" s="17" t="s">
        <v>29</v>
      </c>
      <c r="B18" s="18">
        <v>48</v>
      </c>
      <c r="C18" s="19">
        <v>48</v>
      </c>
      <c r="D18" s="19">
        <v>48</v>
      </c>
      <c r="E18" s="19">
        <v>48</v>
      </c>
      <c r="F18" s="19">
        <v>45</v>
      </c>
      <c r="G18" s="19">
        <v>45</v>
      </c>
      <c r="H18" s="19">
        <v>45</v>
      </c>
      <c r="I18" s="19">
        <v>45</v>
      </c>
      <c r="J18" s="19">
        <v>45</v>
      </c>
      <c r="K18" s="19">
        <v>46</v>
      </c>
      <c r="L18" s="19">
        <v>46</v>
      </c>
      <c r="M18" s="4"/>
    </row>
    <row r="19" spans="1:14">
      <c r="A19" s="16" t="s">
        <v>30</v>
      </c>
      <c r="B19" s="4">
        <v>68</v>
      </c>
      <c r="C19" s="12">
        <v>69</v>
      </c>
      <c r="D19" s="12">
        <v>71</v>
      </c>
      <c r="E19" s="12">
        <v>72</v>
      </c>
      <c r="F19" s="12">
        <v>71</v>
      </c>
      <c r="G19" s="12">
        <v>71</v>
      </c>
      <c r="H19" s="12">
        <v>71</v>
      </c>
      <c r="I19" s="12">
        <v>71</v>
      </c>
      <c r="J19" s="12">
        <v>71</v>
      </c>
      <c r="K19" s="12">
        <v>71</v>
      </c>
      <c r="L19" s="12">
        <v>71</v>
      </c>
      <c r="M19" s="4"/>
    </row>
    <row r="20" spans="1:14">
      <c r="A20" s="17" t="s">
        <v>31</v>
      </c>
      <c r="B20" s="18">
        <v>21</v>
      </c>
      <c r="C20" s="19">
        <v>22</v>
      </c>
      <c r="D20" s="19">
        <v>22</v>
      </c>
      <c r="E20" s="19">
        <v>22</v>
      </c>
      <c r="F20" s="19">
        <v>21</v>
      </c>
      <c r="G20" s="19">
        <v>21</v>
      </c>
      <c r="H20" s="19">
        <v>22</v>
      </c>
      <c r="I20" s="19">
        <v>22</v>
      </c>
      <c r="J20" s="19">
        <v>22</v>
      </c>
      <c r="K20" s="19">
        <v>22</v>
      </c>
      <c r="L20" s="19">
        <v>22</v>
      </c>
      <c r="M20" s="4"/>
      <c r="N20" s="13"/>
    </row>
    <row r="21" spans="1:14">
      <c r="A21" s="16" t="s">
        <v>32</v>
      </c>
      <c r="B21" s="12">
        <f t="shared" ref="B21:L21" si="1">SUM(B15:B20)</f>
        <v>564</v>
      </c>
      <c r="C21" s="12">
        <f t="shared" si="1"/>
        <v>567</v>
      </c>
      <c r="D21" s="12">
        <f t="shared" si="1"/>
        <v>571</v>
      </c>
      <c r="E21" s="12">
        <f t="shared" si="1"/>
        <v>573</v>
      </c>
      <c r="F21" s="12">
        <f t="shared" si="1"/>
        <v>562</v>
      </c>
      <c r="G21" s="12">
        <f t="shared" si="1"/>
        <v>566</v>
      </c>
      <c r="H21" s="12">
        <f t="shared" si="1"/>
        <v>568</v>
      </c>
      <c r="I21" s="12">
        <f t="shared" si="1"/>
        <v>570</v>
      </c>
      <c r="J21" s="12">
        <f t="shared" si="1"/>
        <v>572</v>
      </c>
      <c r="K21" s="12">
        <f t="shared" si="1"/>
        <v>573</v>
      </c>
      <c r="L21" s="12">
        <f t="shared" si="1"/>
        <v>573</v>
      </c>
      <c r="M21" s="4"/>
    </row>
    <row r="22" spans="1:14">
      <c r="A22" s="4" t="s">
        <v>33</v>
      </c>
      <c r="B22" s="21">
        <f t="shared" ref="B22:L22" si="2">(B16+B18+B20)/B21*100</f>
        <v>36.347517730496456</v>
      </c>
      <c r="C22" s="21">
        <f t="shared" si="2"/>
        <v>36.331569664902993</v>
      </c>
      <c r="D22" s="21">
        <f t="shared" si="2"/>
        <v>36.077057793345006</v>
      </c>
      <c r="E22" s="21">
        <f t="shared" si="2"/>
        <v>35.951134380453752</v>
      </c>
      <c r="F22" s="21">
        <f t="shared" si="2"/>
        <v>33.985765124555165</v>
      </c>
      <c r="G22" s="21">
        <f t="shared" si="2"/>
        <v>33.922261484098939</v>
      </c>
      <c r="H22" s="21">
        <f t="shared" si="2"/>
        <v>34.154929577464785</v>
      </c>
      <c r="I22" s="21">
        <f t="shared" si="2"/>
        <v>34.210526315789473</v>
      </c>
      <c r="J22" s="21">
        <f t="shared" si="2"/>
        <v>34.090909090909086</v>
      </c>
      <c r="K22" s="21">
        <f t="shared" si="2"/>
        <v>34.205933682373477</v>
      </c>
      <c r="L22" s="21">
        <f t="shared" si="2"/>
        <v>34.205933682373477</v>
      </c>
      <c r="M22" s="4"/>
      <c r="N22" s="13"/>
    </row>
    <row r="24" spans="1:14" ht="14.25" thickBot="1">
      <c r="A24" s="2" t="s">
        <v>34</v>
      </c>
    </row>
    <row r="25" spans="1:14" ht="14.25" thickBot="1">
      <c r="A25" s="22"/>
      <c r="B25" s="23">
        <v>1</v>
      </c>
      <c r="C25" s="24">
        <v>2</v>
      </c>
      <c r="D25" s="23">
        <v>3</v>
      </c>
      <c r="E25" s="24">
        <v>4</v>
      </c>
      <c r="F25" s="23">
        <v>5</v>
      </c>
      <c r="G25" s="23">
        <v>6</v>
      </c>
      <c r="H25" s="25">
        <v>7</v>
      </c>
      <c r="I25" s="26" t="s">
        <v>35</v>
      </c>
    </row>
    <row r="26" spans="1:14">
      <c r="A26" s="27" t="s">
        <v>36</v>
      </c>
      <c r="B26" s="28">
        <v>27</v>
      </c>
      <c r="C26" s="29">
        <v>42</v>
      </c>
      <c r="D26" s="28">
        <v>56</v>
      </c>
      <c r="E26" s="29">
        <v>54</v>
      </c>
      <c r="F26" s="28">
        <v>24</v>
      </c>
      <c r="G26" s="28">
        <v>78</v>
      </c>
      <c r="H26" s="30">
        <v>1</v>
      </c>
      <c r="I26" s="31">
        <f>SUM(B26:H26)</f>
        <v>282</v>
      </c>
    </row>
    <row r="27" spans="1:14" ht="14.25" thickBot="1">
      <c r="A27" s="32" t="s">
        <v>37</v>
      </c>
      <c r="B27" s="33">
        <v>21</v>
      </c>
      <c r="C27" s="34">
        <v>28</v>
      </c>
      <c r="D27" s="33">
        <v>151</v>
      </c>
      <c r="E27" s="34">
        <v>36</v>
      </c>
      <c r="F27" s="33">
        <v>39</v>
      </c>
      <c r="G27" s="33">
        <v>5</v>
      </c>
      <c r="H27" s="35">
        <v>0</v>
      </c>
      <c r="I27" s="36">
        <f>SUM(B27:H27)</f>
        <v>280</v>
      </c>
    </row>
    <row r="28" spans="1:14" ht="14.25" thickBot="1">
      <c r="A28" s="37"/>
      <c r="B28" s="23">
        <v>8</v>
      </c>
      <c r="C28" s="23">
        <v>9</v>
      </c>
      <c r="D28" s="23">
        <v>10</v>
      </c>
      <c r="E28" s="23">
        <v>11</v>
      </c>
      <c r="F28" s="23">
        <v>12</v>
      </c>
      <c r="G28" s="23">
        <v>13</v>
      </c>
      <c r="H28" s="25">
        <v>14</v>
      </c>
      <c r="I28" s="26" t="s">
        <v>35</v>
      </c>
    </row>
    <row r="29" spans="1:14">
      <c r="A29" s="27" t="s">
        <v>36</v>
      </c>
      <c r="B29" s="28">
        <v>23</v>
      </c>
      <c r="C29" s="28">
        <v>38</v>
      </c>
      <c r="D29" s="28">
        <v>54</v>
      </c>
      <c r="E29" s="28">
        <v>34</v>
      </c>
      <c r="F29" s="28">
        <v>16</v>
      </c>
      <c r="G29" s="38">
        <v>45</v>
      </c>
      <c r="H29" s="30">
        <v>0</v>
      </c>
      <c r="I29" s="31">
        <f>SUM(B29:H29)</f>
        <v>210</v>
      </c>
    </row>
    <row r="30" spans="1:14" ht="14.25" thickBot="1">
      <c r="A30" s="32" t="s">
        <v>37</v>
      </c>
      <c r="B30" s="33">
        <v>19</v>
      </c>
      <c r="C30" s="33">
        <v>26</v>
      </c>
      <c r="D30" s="33">
        <v>156</v>
      </c>
      <c r="E30" s="33">
        <v>33</v>
      </c>
      <c r="F30" s="33">
        <v>32</v>
      </c>
      <c r="G30" s="33">
        <v>11</v>
      </c>
      <c r="H30" s="35">
        <v>0</v>
      </c>
      <c r="I30" s="36">
        <f>SUM(B30:H30)</f>
        <v>277</v>
      </c>
    </row>
    <row r="31" spans="1:14" ht="14.25" thickBot="1">
      <c r="A31" s="37"/>
      <c r="B31" s="23">
        <v>15</v>
      </c>
      <c r="C31" s="23">
        <v>16</v>
      </c>
      <c r="D31" s="23">
        <v>17</v>
      </c>
      <c r="E31" s="23">
        <v>18</v>
      </c>
      <c r="F31" s="24">
        <v>19</v>
      </c>
      <c r="G31" s="23">
        <v>20</v>
      </c>
      <c r="H31" s="39">
        <v>21</v>
      </c>
      <c r="I31" s="26" t="s">
        <v>35</v>
      </c>
    </row>
    <row r="32" spans="1:14">
      <c r="A32" s="27" t="s">
        <v>36</v>
      </c>
      <c r="B32" s="28">
        <v>23</v>
      </c>
      <c r="C32" s="28">
        <v>42</v>
      </c>
      <c r="D32" s="28">
        <v>57</v>
      </c>
      <c r="E32" s="28">
        <v>59</v>
      </c>
      <c r="F32" s="29">
        <v>25</v>
      </c>
      <c r="G32" s="28">
        <v>73</v>
      </c>
      <c r="H32" s="40">
        <v>0</v>
      </c>
      <c r="I32" s="31">
        <f>SUM(B32:H32)</f>
        <v>279</v>
      </c>
    </row>
    <row r="33" spans="1:10" ht="14.25" thickBot="1">
      <c r="A33" s="32" t="s">
        <v>37</v>
      </c>
      <c r="B33" s="33">
        <v>26</v>
      </c>
      <c r="C33" s="33">
        <v>27</v>
      </c>
      <c r="D33" s="41">
        <v>164</v>
      </c>
      <c r="E33" s="33">
        <v>38</v>
      </c>
      <c r="F33" s="34">
        <v>39</v>
      </c>
      <c r="G33" s="33">
        <v>8</v>
      </c>
      <c r="H33" s="42">
        <v>0</v>
      </c>
      <c r="I33" s="36">
        <f>SUM(B33:H33)</f>
        <v>302</v>
      </c>
    </row>
    <row r="34" spans="1:10" ht="14.25" thickBot="1">
      <c r="A34" s="37"/>
      <c r="B34" s="23">
        <v>22</v>
      </c>
      <c r="C34" s="23">
        <v>23</v>
      </c>
      <c r="D34" s="23">
        <v>24</v>
      </c>
      <c r="E34" s="23">
        <v>25</v>
      </c>
      <c r="F34" s="24">
        <v>26</v>
      </c>
      <c r="G34" s="23">
        <v>27</v>
      </c>
      <c r="H34" s="39">
        <v>28</v>
      </c>
      <c r="I34" s="26" t="s">
        <v>35</v>
      </c>
    </row>
    <row r="35" spans="1:10">
      <c r="A35" s="27" t="s">
        <v>36</v>
      </c>
      <c r="B35" s="28">
        <v>28</v>
      </c>
      <c r="C35" s="28">
        <v>34</v>
      </c>
      <c r="D35" s="28">
        <v>44</v>
      </c>
      <c r="E35" s="28">
        <v>37</v>
      </c>
      <c r="F35" s="29">
        <v>16</v>
      </c>
      <c r="G35" s="28">
        <v>36</v>
      </c>
      <c r="H35" s="40">
        <v>0</v>
      </c>
      <c r="I35" s="31">
        <f>SUM(B35:H35)</f>
        <v>195</v>
      </c>
    </row>
    <row r="36" spans="1:10" ht="14.25" thickBot="1">
      <c r="A36" s="32" t="s">
        <v>37</v>
      </c>
      <c r="B36" s="33">
        <v>16</v>
      </c>
      <c r="C36" s="33">
        <v>36</v>
      </c>
      <c r="D36" s="33">
        <v>155</v>
      </c>
      <c r="E36" s="33">
        <v>41</v>
      </c>
      <c r="F36" s="29">
        <v>30</v>
      </c>
      <c r="G36" s="28">
        <v>14</v>
      </c>
      <c r="H36" s="40">
        <v>0</v>
      </c>
      <c r="I36" s="36">
        <f>SUM(B36:H36)</f>
        <v>292</v>
      </c>
    </row>
    <row r="37" spans="1:10" ht="14.25" thickBot="1">
      <c r="A37" s="37"/>
      <c r="B37" s="23">
        <v>29</v>
      </c>
      <c r="C37" s="23">
        <v>30</v>
      </c>
      <c r="D37" s="23">
        <v>31</v>
      </c>
      <c r="E37" s="43"/>
      <c r="F37" s="71"/>
      <c r="G37" s="72"/>
      <c r="H37" s="73"/>
      <c r="I37" s="26" t="s">
        <v>35</v>
      </c>
    </row>
    <row r="38" spans="1:10">
      <c r="A38" s="27" t="s">
        <v>36</v>
      </c>
      <c r="B38" s="44">
        <v>25</v>
      </c>
      <c r="C38" s="44"/>
      <c r="D38" s="44"/>
      <c r="E38" s="45"/>
      <c r="F38" s="74"/>
      <c r="G38" s="74"/>
      <c r="H38" s="75"/>
      <c r="I38" s="31">
        <f>SUM(B38,C38,D38)</f>
        <v>25</v>
      </c>
    </row>
    <row r="39" spans="1:10" ht="14.25" thickBot="1">
      <c r="A39" s="32" t="s">
        <v>37</v>
      </c>
      <c r="B39" s="46">
        <v>20</v>
      </c>
      <c r="C39" s="46"/>
      <c r="D39" s="46"/>
      <c r="E39" s="47"/>
      <c r="F39" s="76"/>
      <c r="G39" s="76"/>
      <c r="H39" s="77"/>
      <c r="I39" s="48">
        <f>SUM(B39,C39,D39)</f>
        <v>20</v>
      </c>
    </row>
    <row r="40" spans="1:10">
      <c r="G40" s="49" t="s">
        <v>23</v>
      </c>
      <c r="H40" s="50" t="s">
        <v>36</v>
      </c>
      <c r="I40" s="51">
        <v>760</v>
      </c>
      <c r="J40" s="52">
        <f>I40/26</f>
        <v>29.23076923076923</v>
      </c>
    </row>
    <row r="41" spans="1:10" ht="14.25" thickBot="1">
      <c r="A41" s="53" t="s">
        <v>38</v>
      </c>
      <c r="G41" s="54"/>
      <c r="H41" s="55" t="s">
        <v>37</v>
      </c>
      <c r="I41" s="56">
        <f>SUM(I27,I30,I33,I36,I39)</f>
        <v>1171</v>
      </c>
      <c r="J41" s="52">
        <f>I41/30</f>
        <v>39.033333333333331</v>
      </c>
    </row>
    <row r="42" spans="1:10">
      <c r="A42" s="57" t="s">
        <v>39</v>
      </c>
      <c r="B42" s="58" t="s">
        <v>40</v>
      </c>
      <c r="C42" s="58" t="s">
        <v>41</v>
      </c>
      <c r="D42" s="59" t="s">
        <v>42</v>
      </c>
    </row>
    <row r="43" spans="1:10">
      <c r="A43" s="60" t="s">
        <v>43</v>
      </c>
      <c r="B43" s="61">
        <v>10</v>
      </c>
      <c r="C43" s="4">
        <v>40</v>
      </c>
      <c r="D43" s="62">
        <f>3800*C43</f>
        <v>152000</v>
      </c>
    </row>
    <row r="44" spans="1:10">
      <c r="A44" s="60" t="s">
        <v>44</v>
      </c>
      <c r="B44" s="4">
        <v>0</v>
      </c>
      <c r="C44" s="4">
        <v>0</v>
      </c>
      <c r="D44" s="63">
        <f>C44*3500</f>
        <v>0</v>
      </c>
    </row>
    <row r="45" spans="1:10">
      <c r="A45" s="60" t="s">
        <v>45</v>
      </c>
      <c r="B45" s="4">
        <v>0</v>
      </c>
      <c r="C45" s="4">
        <v>0</v>
      </c>
      <c r="D45" s="63">
        <v>0</v>
      </c>
    </row>
    <row r="46" spans="1:10" ht="14.25" thickBot="1">
      <c r="A46" s="64" t="s">
        <v>46</v>
      </c>
      <c r="B46" s="65">
        <v>0</v>
      </c>
      <c r="C46" s="65">
        <v>0</v>
      </c>
      <c r="D46" s="66">
        <f>C46*3500</f>
        <v>0</v>
      </c>
    </row>
    <row r="50" spans="1:9" ht="14.25" thickBot="1">
      <c r="A50" s="2" t="s">
        <v>47</v>
      </c>
    </row>
    <row r="51" spans="1:9" ht="22.5" customHeight="1">
      <c r="A51" s="67" t="s">
        <v>48</v>
      </c>
      <c r="B51" s="78" t="s">
        <v>49</v>
      </c>
      <c r="C51" s="79"/>
      <c r="D51" s="79"/>
      <c r="E51" s="79"/>
      <c r="F51" s="79"/>
      <c r="G51" s="79"/>
      <c r="H51" s="79"/>
      <c r="I51" s="80"/>
    </row>
    <row r="52" spans="1:9" ht="22.5" customHeight="1">
      <c r="A52" s="68" t="s">
        <v>50</v>
      </c>
      <c r="B52" s="81" t="s">
        <v>49</v>
      </c>
      <c r="C52" s="81"/>
      <c r="D52" s="81"/>
      <c r="E52" s="81"/>
      <c r="F52" s="81"/>
      <c r="G52" s="82"/>
      <c r="H52" s="82"/>
      <c r="I52" s="83"/>
    </row>
    <row r="53" spans="1:9" ht="22.5" customHeight="1" thickBot="1">
      <c r="A53" s="32" t="s">
        <v>51</v>
      </c>
      <c r="B53" s="84" t="s">
        <v>49</v>
      </c>
      <c r="C53" s="84"/>
      <c r="D53" s="84"/>
      <c r="E53" s="84"/>
      <c r="F53" s="84"/>
      <c r="G53" s="85"/>
      <c r="H53" s="85"/>
      <c r="I53" s="86"/>
    </row>
    <row r="55" spans="1:9" ht="14.25" thickBot="1">
      <c r="A55" s="53" t="s">
        <v>52</v>
      </c>
    </row>
    <row r="56" spans="1:9">
      <c r="A56" s="87" t="s">
        <v>53</v>
      </c>
      <c r="B56" s="88"/>
      <c r="C56" s="88"/>
      <c r="D56" s="88"/>
      <c r="E56" s="88"/>
      <c r="F56" s="88"/>
      <c r="G56" s="88"/>
      <c r="H56" s="88"/>
      <c r="I56" s="89"/>
    </row>
    <row r="57" spans="1:9">
      <c r="A57" s="90"/>
      <c r="B57" s="91"/>
      <c r="C57" s="91"/>
      <c r="D57" s="91"/>
      <c r="E57" s="91"/>
      <c r="F57" s="91"/>
      <c r="G57" s="91"/>
      <c r="H57" s="91"/>
      <c r="I57" s="75"/>
    </row>
    <row r="58" spans="1:9">
      <c r="A58" s="90"/>
      <c r="B58" s="91"/>
      <c r="C58" s="91"/>
      <c r="D58" s="91"/>
      <c r="E58" s="91"/>
      <c r="F58" s="91"/>
      <c r="G58" s="91"/>
      <c r="H58" s="91"/>
      <c r="I58" s="75"/>
    </row>
    <row r="59" spans="1:9">
      <c r="A59" s="90"/>
      <c r="B59" s="91"/>
      <c r="C59" s="91"/>
      <c r="D59" s="91"/>
      <c r="E59" s="91"/>
      <c r="F59" s="91"/>
      <c r="G59" s="91"/>
      <c r="H59" s="91"/>
      <c r="I59" s="75"/>
    </row>
    <row r="60" spans="1:9">
      <c r="A60" s="90"/>
      <c r="B60" s="91"/>
      <c r="C60" s="91"/>
      <c r="D60" s="91"/>
      <c r="E60" s="91"/>
      <c r="F60" s="91"/>
      <c r="G60" s="91"/>
      <c r="H60" s="91"/>
      <c r="I60" s="75"/>
    </row>
    <row r="61" spans="1:9">
      <c r="A61" s="90"/>
      <c r="B61" s="91"/>
      <c r="C61" s="91"/>
      <c r="D61" s="91"/>
      <c r="E61" s="91"/>
      <c r="F61" s="91"/>
      <c r="G61" s="91"/>
      <c r="H61" s="91"/>
      <c r="I61" s="75"/>
    </row>
    <row r="62" spans="1:9">
      <c r="A62" s="90"/>
      <c r="B62" s="91"/>
      <c r="C62" s="91"/>
      <c r="D62" s="91"/>
      <c r="E62" s="91"/>
      <c r="F62" s="91"/>
      <c r="G62" s="91"/>
      <c r="H62" s="91"/>
      <c r="I62" s="75"/>
    </row>
    <row r="63" spans="1:9" ht="14.25" thickBot="1">
      <c r="A63" s="92"/>
      <c r="B63" s="76"/>
      <c r="C63" s="76"/>
      <c r="D63" s="76"/>
      <c r="E63" s="76"/>
      <c r="F63" s="76"/>
      <c r="G63" s="76"/>
      <c r="H63" s="76"/>
      <c r="I63" s="77"/>
    </row>
  </sheetData>
  <mergeCells count="6">
    <mergeCell ref="A56:I63"/>
    <mergeCell ref="C1:F2"/>
    <mergeCell ref="F37:H39"/>
    <mergeCell ref="B51:I51"/>
    <mergeCell ref="B52:I52"/>
    <mergeCell ref="B53:I5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2016-03-04T00:09:53Z</dcterms:created>
  <dcterms:modified xsi:type="dcterms:W3CDTF">2016-03-04T22:49:38Z</dcterms:modified>
</cp:coreProperties>
</file>