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3050" windowHeight="1176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R86" i="4"/>
  <c r="P86" i="4"/>
  <c r="N86" i="4"/>
  <c r="K86" i="4"/>
  <c r="D86" i="4"/>
  <c r="R85" i="4"/>
  <c r="P85" i="4"/>
  <c r="N85" i="4"/>
  <c r="K85" i="4"/>
  <c r="D85" i="4"/>
  <c r="R84" i="4"/>
  <c r="P84" i="4"/>
  <c r="N84" i="4"/>
  <c r="K84" i="4"/>
  <c r="D84" i="4"/>
  <c r="R83" i="4"/>
  <c r="P83" i="4"/>
  <c r="N83" i="4"/>
  <c r="K83" i="4"/>
  <c r="D83" i="4"/>
  <c r="R82" i="4"/>
  <c r="P82" i="4"/>
  <c r="N82" i="4"/>
  <c r="K82" i="4"/>
  <c r="D82" i="4"/>
  <c r="R81" i="4"/>
  <c r="P81" i="4"/>
  <c r="N81" i="4"/>
  <c r="K81" i="4"/>
  <c r="D81" i="4"/>
  <c r="R80" i="4"/>
  <c r="P80" i="4"/>
  <c r="N80" i="4"/>
  <c r="K80" i="4"/>
  <c r="D80" i="4"/>
  <c r="R79" i="4"/>
  <c r="P79" i="4"/>
  <c r="N79" i="4"/>
  <c r="K79" i="4"/>
  <c r="D79" i="4"/>
  <c r="R78" i="4"/>
  <c r="P78" i="4"/>
  <c r="N78" i="4"/>
  <c r="K78" i="4"/>
  <c r="D78" i="4"/>
  <c r="R77" i="4"/>
  <c r="P77" i="4"/>
  <c r="N77" i="4"/>
  <c r="K77" i="4"/>
  <c r="D77" i="4"/>
  <c r="R76" i="4"/>
  <c r="P76" i="4"/>
  <c r="N76" i="4"/>
  <c r="K76" i="4"/>
  <c r="D76" i="4"/>
  <c r="R75" i="4"/>
  <c r="P75" i="4"/>
  <c r="N75" i="4"/>
  <c r="K75" i="4"/>
  <c r="D75" i="4"/>
  <c r="R74" i="4"/>
  <c r="P74" i="4"/>
  <c r="N74" i="4"/>
  <c r="K74" i="4"/>
  <c r="D74" i="4"/>
  <c r="R73" i="4"/>
  <c r="P73" i="4"/>
  <c r="N73" i="4"/>
  <c r="K73" i="4"/>
  <c r="D73" i="4"/>
  <c r="R72" i="4"/>
  <c r="P72" i="4"/>
  <c r="N72" i="4"/>
  <c r="K72" i="4"/>
  <c r="D72" i="4"/>
  <c r="R71" i="4"/>
  <c r="P71" i="4"/>
  <c r="N71" i="4"/>
  <c r="K71" i="4"/>
  <c r="D71" i="4"/>
  <c r="R70" i="4"/>
  <c r="P70" i="4"/>
  <c r="N70" i="4"/>
  <c r="K70" i="4"/>
  <c r="D70" i="4"/>
  <c r="R69" i="4"/>
  <c r="P69" i="4"/>
  <c r="N69" i="4"/>
  <c r="K69" i="4"/>
  <c r="D69" i="4"/>
  <c r="R68" i="4"/>
  <c r="P68" i="4"/>
  <c r="N68" i="4"/>
  <c r="K68" i="4"/>
  <c r="D68" i="4"/>
  <c r="AH87" i="4" s="1"/>
  <c r="AH65" i="4"/>
  <c r="AH58" i="4"/>
  <c r="R56" i="4"/>
  <c r="P56" i="4"/>
  <c r="N56" i="4"/>
  <c r="K56" i="4"/>
  <c r="H56" i="4"/>
  <c r="D56" i="4"/>
  <c r="R55" i="4"/>
  <c r="P55" i="4"/>
  <c r="N55" i="4"/>
  <c r="K55" i="4"/>
  <c r="H55" i="4"/>
  <c r="D55" i="4"/>
  <c r="R54" i="4"/>
  <c r="P54" i="4"/>
  <c r="N54" i="4"/>
  <c r="K54" i="4"/>
  <c r="H54" i="4"/>
  <c r="D54" i="4"/>
  <c r="R53" i="4"/>
  <c r="P53" i="4"/>
  <c r="N53" i="4"/>
  <c r="K53" i="4"/>
  <c r="H53" i="4"/>
  <c r="D53" i="4"/>
  <c r="R52" i="4"/>
  <c r="P52" i="4"/>
  <c r="N52" i="4"/>
  <c r="K52" i="4"/>
  <c r="H52" i="4"/>
  <c r="D52" i="4"/>
  <c r="R51" i="4"/>
  <c r="P51" i="4"/>
  <c r="N51" i="4"/>
  <c r="K51" i="4"/>
  <c r="H51" i="4"/>
  <c r="D51" i="4"/>
  <c r="R50" i="4"/>
  <c r="P50" i="4"/>
  <c r="N50" i="4"/>
  <c r="K50" i="4"/>
  <c r="H50" i="4"/>
  <c r="D50" i="4"/>
  <c r="R49" i="4"/>
  <c r="P49" i="4"/>
  <c r="N49" i="4"/>
  <c r="K49" i="4"/>
  <c r="H49" i="4"/>
  <c r="D49" i="4"/>
  <c r="R48" i="4"/>
  <c r="P48" i="4"/>
  <c r="N48" i="4"/>
  <c r="K48" i="4"/>
  <c r="H48" i="4"/>
  <c r="D48" i="4"/>
  <c r="R47" i="4"/>
  <c r="P47" i="4"/>
  <c r="N47" i="4"/>
  <c r="K47" i="4"/>
  <c r="H47" i="4"/>
  <c r="D47" i="4"/>
  <c r="R46" i="4"/>
  <c r="P46" i="4"/>
  <c r="N46" i="4"/>
  <c r="K46" i="4"/>
  <c r="H46" i="4"/>
  <c r="D46" i="4"/>
  <c r="R45" i="4"/>
  <c r="P45" i="4"/>
  <c r="N45" i="4"/>
  <c r="K45" i="4"/>
  <c r="H45" i="4"/>
  <c r="D45" i="4"/>
  <c r="R44" i="4"/>
  <c r="P44" i="4"/>
  <c r="N44" i="4"/>
  <c r="K44" i="4"/>
  <c r="H44" i="4"/>
  <c r="D44" i="4"/>
  <c r="R43" i="4"/>
  <c r="P43" i="4"/>
  <c r="N43" i="4"/>
  <c r="K43" i="4"/>
  <c r="H43" i="4"/>
  <c r="D43" i="4"/>
  <c r="R42" i="4"/>
  <c r="P42" i="4"/>
  <c r="N42" i="4"/>
  <c r="K42" i="4"/>
  <c r="H42" i="4"/>
  <c r="D42" i="4"/>
  <c r="R41" i="4"/>
  <c r="P41" i="4"/>
  <c r="N41" i="4"/>
  <c r="K41" i="4"/>
  <c r="H41" i="4"/>
  <c r="D41" i="4"/>
  <c r="R40" i="4"/>
  <c r="P40" i="4"/>
  <c r="N40" i="4"/>
  <c r="K40" i="4"/>
  <c r="H40" i="4"/>
  <c r="D40" i="4"/>
  <c r="R39" i="4"/>
  <c r="P39" i="4"/>
  <c r="N39" i="4"/>
  <c r="K39" i="4"/>
  <c r="H39" i="4"/>
  <c r="D39" i="4"/>
  <c r="R38" i="4"/>
  <c r="P38" i="4"/>
  <c r="N38" i="4"/>
  <c r="K38" i="4"/>
  <c r="H38" i="4"/>
  <c r="D38" i="4"/>
  <c r="R37" i="4"/>
  <c r="P37" i="4"/>
  <c r="N37" i="4"/>
  <c r="K37" i="4"/>
  <c r="H37" i="4"/>
  <c r="D37" i="4"/>
  <c r="R36" i="4"/>
  <c r="P36" i="4"/>
  <c r="N36" i="4"/>
  <c r="K36" i="4"/>
  <c r="H36" i="4"/>
  <c r="D36" i="4"/>
  <c r="R35" i="4"/>
  <c r="P35" i="4"/>
  <c r="N35" i="4"/>
  <c r="K35" i="4"/>
  <c r="H35" i="4"/>
  <c r="D35" i="4"/>
  <c r="R34" i="4"/>
  <c r="P34" i="4"/>
  <c r="N34" i="4"/>
  <c r="AH56" i="4" s="1"/>
  <c r="K34" i="4"/>
  <c r="H34" i="4"/>
  <c r="D34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D15" i="4" s="1"/>
  <c r="AA7" i="4"/>
  <c r="AA16" i="4" s="1"/>
  <c r="Y7" i="4"/>
  <c r="Y16" i="4" s="1"/>
  <c r="E1" i="4"/>
  <c r="A1" i="4"/>
  <c r="B13" i="3"/>
  <c r="B12" i="3"/>
  <c r="E10" i="3"/>
  <c r="E9" i="3"/>
  <c r="E8" i="3"/>
  <c r="E7" i="3"/>
  <c r="E6" i="3"/>
  <c r="E5" i="3"/>
  <c r="E4" i="3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9" i="4" l="1"/>
</calcChain>
</file>

<file path=xl/sharedStrings.xml><?xml version="1.0" encoding="utf-8"?>
<sst xmlns="http://schemas.openxmlformats.org/spreadsheetml/2006/main" count="292" uniqueCount="154">
  <si>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</si>
  <si>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</si>
  <si>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</si>
  <si>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</si>
  <si>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</si>
  <si>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</si>
  <si>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</si>
  <si>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</si>
  <si>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</si>
  <si>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</si>
  <si>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</si>
  <si>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</si>
  <si>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</si>
  <si>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</si>
  <si>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</si>
  <si>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</si>
  <si>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</si>
  <si>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</si>
  <si>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</si>
  <si>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</si>
  <si>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</si>
  <si>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</si>
  <si>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</si>
  <si>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</si>
  <si>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</si>
  <si>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</si>
  <si>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</si>
  <si>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</si>
  <si>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</si>
  <si>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</si>
  <si>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</si>
  <si>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</si>
  <si>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</si>
  <si>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</si>
  <si>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</si>
  <si>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</si>
  <si>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</si>
  <si>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</si>
  <si>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</si>
  <si>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法人研修(9/20)、院内研修(9/30)</t>
    <rPh sb="0" eb="2">
      <t>ホウジン</t>
    </rPh>
    <rPh sb="2" eb="4">
      <t>ケンシュウ</t>
    </rPh>
    <rPh sb="11" eb="13">
      <t>インナイ</t>
    </rPh>
    <rPh sb="13" eb="15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</si>
  <si>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</si>
  <si>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</si>
  <si>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</si>
  <si>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</si>
  <si>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</si>
  <si>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</si>
  <si>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</si>
  <si>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A4用紙×2冊、封筒大小</t>
    <rPh sb="2" eb="4">
      <t>ヨウシ</t>
    </rPh>
    <rPh sb="6" eb="7">
      <t>サツ</t>
    </rPh>
    <rPh sb="8" eb="10">
      <t>フウトウ</t>
    </rPh>
    <rPh sb="10" eb="12">
      <t>ダイショウ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</si>
  <si>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</si>
  <si>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</si>
  <si>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</si>
  <si>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</si>
  <si>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</si>
  <si>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</si>
  <si>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</si>
  <si>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</si>
  <si>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</si>
  <si>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</si>
  <si>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</si>
  <si>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</si>
  <si>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</si>
  <si>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</si>
  <si>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</si>
  <si>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</si>
  <si>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</si>
  <si>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</si>
  <si>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</si>
  <si>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</si>
  <si>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</si>
  <si>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</si>
  <si>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</si>
  <si>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</si>
  <si>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</si>
  <si>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</si>
  <si>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</si>
  <si>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</si>
  <si>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</si>
  <si>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</si>
  <si>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</si>
  <si>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</si>
  <si>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</si>
  <si>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</si>
  <si>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</si>
  <si>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</si>
  <si>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</si>
  <si>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</si>
  <si>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</si>
  <si>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</si>
  <si>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</si>
  <si>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</si>
  <si>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</si>
  <si>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</si>
  <si>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</si>
  <si>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</si>
  <si>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</si>
  <si>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</si>
  <si>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</si>
  <si>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</si>
  <si>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</si>
  <si>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</si>
  <si>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</si>
  <si>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</si>
  <si>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</si>
  <si>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</si>
  <si>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</si>
  <si>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</si>
  <si>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</si>
  <si>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</si>
  <si>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</si>
  <si>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</si>
  <si>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</si>
  <si>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成田　賀枝　様</t>
    <rPh sb="0" eb="2">
      <t>ナリタ</t>
    </rPh>
    <rPh sb="3" eb="4">
      <t>ガ</t>
    </rPh>
    <rPh sb="4" eb="5">
      <t>エ</t>
    </rPh>
    <rPh sb="6" eb="7">
      <t>サマ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</si>
  <si>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</si>
  <si>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</si>
  <si>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松川　順子　様</t>
    <rPh sb="0" eb="2">
      <t>マツカワ</t>
    </rPh>
    <rPh sb="3" eb="5">
      <t>ジュンコ</t>
    </rPh>
    <rPh sb="6" eb="7">
      <t>サマ</t>
    </rPh>
    <phoneticPr fontId="4"/>
  </si>
  <si>
    <t>小栁(深澤)</t>
    <rPh sb="0" eb="2">
      <t>コヤナギ</t>
    </rPh>
    <rPh sb="3" eb="5">
      <t>フカザワ</t>
    </rPh>
    <phoneticPr fontId="4"/>
  </si>
  <si>
    <t>日向端　猛　様</t>
    <rPh sb="0" eb="1">
      <t>ヒ</t>
    </rPh>
    <rPh sb="2" eb="3">
      <t>ハタ</t>
    </rPh>
    <rPh sb="4" eb="5">
      <t>タケシ</t>
    </rPh>
    <rPh sb="6" eb="7">
      <t>サマ</t>
    </rPh>
    <phoneticPr fontId="4"/>
  </si>
  <si>
    <t>小屋敷</t>
    <rPh sb="0" eb="2">
      <t>コヤ</t>
    </rPh>
    <rPh sb="2" eb="3">
      <t>シキ</t>
    </rPh>
    <phoneticPr fontId="4"/>
  </si>
  <si>
    <t>馬渡</t>
    <rPh sb="0" eb="2">
      <t>マワタリ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</si>
  <si>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</si>
  <si>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</si>
  <si>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</si>
  <si>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</si>
  <si>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</si>
  <si>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</si>
  <si>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</si>
  <si>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</si>
  <si>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</si>
  <si>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</si>
  <si>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</si>
  <si>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</si>
  <si>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</si>
  <si>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</si>
  <si>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中村　和夫　様</t>
    <phoneticPr fontId="4"/>
  </si>
  <si>
    <t>菅野</t>
    <phoneticPr fontId="4"/>
  </si>
  <si>
    <t>任意→医療保護</t>
    <rPh sb="0" eb="2">
      <t>ニンイ</t>
    </rPh>
    <rPh sb="3" eb="5">
      <t>イリョウ</t>
    </rPh>
    <rPh sb="5" eb="7">
      <t>ホゴ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</si>
  <si>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</si>
  <si>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</si>
  <si>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</si>
  <si>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</si>
  <si>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宇津木澤</t>
    <rPh sb="0" eb="3">
      <t>ウツギ</t>
    </rPh>
    <rPh sb="3" eb="4">
      <t>サワ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</si>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</sst>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;@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15" xfId="1" applyFill="1" applyBorder="1"/>
    <xf numFmtId="0" fontId="1" fillId="0" borderId="0" xfId="1" applyFill="1" applyBorder="1"/>
    <xf numFmtId="0" fontId="1" fillId="0" borderId="0" xfId="1"/>
    <xf numFmtId="0" fontId="1" fillId="0" borderId="26" xfId="1" applyBorder="1" applyProtection="1">
      <protection locked="0"/>
    </xf>
    <xf numFmtId="0" fontId="1" fillId="0" borderId="0" xfId="1" applyBorder="1" applyProtection="1">
      <protection locked="0"/>
    </xf>
    <xf numFmtId="0" fontId="1" fillId="0" borderId="27" xfId="1" applyBorder="1" applyProtection="1"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0" xfId="3" applyFont="1" applyBorder="1" applyAlignment="1" applyProtection="1">
      <alignment vertical="center"/>
      <protection locked="0"/>
    </xf>
    <xf numFmtId="0" fontId="6" fillId="0" borderId="27" xfId="3" applyFont="1" applyBorder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7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8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56" fontId="1" fillId="0" borderId="0" xfId="1" applyNumberFormat="1"/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  <xf numFmtId="0" fontId="1" fillId="0" borderId="26" xfId="1" applyBorder="1"/>
    <xf numFmtId="0" fontId="1" fillId="0" borderId="0" xfId="1" applyBorder="1"/>
    <xf numFmtId="0" fontId="1" fillId="0" borderId="0" xfId="4" applyFont="1" applyBorder="1" applyProtection="1">
      <protection locked="0"/>
    </xf>
    <xf numFmtId="0" fontId="1" fillId="0" borderId="27" xfId="1" applyBorder="1"/>
    <xf numFmtId="0" fontId="1" fillId="0" borderId="27" xfId="4" applyFont="1" applyBorder="1" applyProtection="1">
      <protection locked="0"/>
    </xf>
    <xf numFmtId="176" fontId="1" fillId="0" borderId="0" xfId="1" applyNumberFormat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0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38306;&#20418;&#9679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9月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31</v>
          </cell>
        </row>
        <row r="4">
          <cell r="AI4">
            <v>31</v>
          </cell>
        </row>
        <row r="5">
          <cell r="AI5">
            <v>31</v>
          </cell>
        </row>
        <row r="6">
          <cell r="AI6">
            <v>30</v>
          </cell>
        </row>
        <row r="7">
          <cell r="AI7">
            <v>30</v>
          </cell>
        </row>
        <row r="8">
          <cell r="AI8">
            <v>30</v>
          </cell>
        </row>
        <row r="9">
          <cell r="AI9">
            <v>31</v>
          </cell>
        </row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 "/>
      <sheetName val="Sheet7"/>
      <sheetName val="Sheet9"/>
      <sheetName val="Sheet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2">
          <cell r="A22" t="str">
            <v>佐々木　カヨ子　様</v>
          </cell>
          <cell r="B22" t="str">
            <v>小屋敷</v>
          </cell>
          <cell r="C22" t="str">
            <v>小栁</v>
          </cell>
          <cell r="D22">
            <v>44805</v>
          </cell>
          <cell r="F22">
            <v>44805</v>
          </cell>
          <cell r="G22">
            <v>44816</v>
          </cell>
        </row>
        <row r="23">
          <cell r="A23" t="str">
            <v>寺沢　京子　様</v>
          </cell>
          <cell r="B23" t="str">
            <v>小屋敷</v>
          </cell>
          <cell r="C23" t="str">
            <v>馬渡</v>
          </cell>
          <cell r="D23">
            <v>44806</v>
          </cell>
          <cell r="F23">
            <v>44806</v>
          </cell>
          <cell r="G23">
            <v>44816</v>
          </cell>
        </row>
        <row r="24">
          <cell r="A24" t="str">
            <v>芦口　道則　様</v>
          </cell>
          <cell r="B24" t="str">
            <v>西舘</v>
          </cell>
          <cell r="C24" t="str">
            <v>田名部</v>
          </cell>
          <cell r="D24">
            <v>44811</v>
          </cell>
          <cell r="F24">
            <v>44811</v>
          </cell>
          <cell r="G24">
            <v>44816</v>
          </cell>
        </row>
        <row r="25">
          <cell r="A25" t="str">
            <v>清水目　忠男　様</v>
          </cell>
          <cell r="B25" t="str">
            <v>西舘</v>
          </cell>
          <cell r="C25" t="str">
            <v>馬渡</v>
          </cell>
          <cell r="D25">
            <v>44813</v>
          </cell>
          <cell r="F25">
            <v>44813</v>
          </cell>
          <cell r="G25">
            <v>44824</v>
          </cell>
        </row>
        <row r="26">
          <cell r="A26" t="str">
            <v>天摩　武志　様</v>
          </cell>
          <cell r="B26" t="str">
            <v>小屋敷</v>
          </cell>
          <cell r="C26" t="str">
            <v>小栁(馬渡)</v>
          </cell>
          <cell r="D26">
            <v>44817</v>
          </cell>
          <cell r="F26">
            <v>44817</v>
          </cell>
          <cell r="G26">
            <v>44830</v>
          </cell>
        </row>
        <row r="27">
          <cell r="A27" t="str">
            <v>松山　光雄　様</v>
          </cell>
          <cell r="B27" t="str">
            <v>西舘</v>
          </cell>
          <cell r="C27" t="str">
            <v>馬渡</v>
          </cell>
          <cell r="D27">
            <v>44817</v>
          </cell>
          <cell r="F27">
            <v>44817</v>
          </cell>
          <cell r="G27">
            <v>44824</v>
          </cell>
        </row>
        <row r="28">
          <cell r="A28" t="str">
            <v>市沢　すを　様</v>
          </cell>
          <cell r="B28" t="str">
            <v>小屋敷</v>
          </cell>
          <cell r="C28" t="str">
            <v>深澤</v>
          </cell>
          <cell r="D28">
            <v>44818</v>
          </cell>
          <cell r="F28">
            <v>44818</v>
          </cell>
          <cell r="G28">
            <v>44824</v>
          </cell>
        </row>
        <row r="29">
          <cell r="A29" t="str">
            <v>鈴木　知子　様</v>
          </cell>
          <cell r="B29" t="str">
            <v>西舘</v>
          </cell>
          <cell r="C29" t="str">
            <v>田名部</v>
          </cell>
          <cell r="D29">
            <v>44818</v>
          </cell>
          <cell r="F29">
            <v>44818</v>
          </cell>
          <cell r="G29">
            <v>44824</v>
          </cell>
        </row>
        <row r="30">
          <cell r="A30" t="str">
            <v>田名部　清一　様</v>
          </cell>
          <cell r="B30" t="str">
            <v>小屋敷</v>
          </cell>
          <cell r="C30" t="str">
            <v>金(田名部)</v>
          </cell>
          <cell r="D30">
            <v>44819</v>
          </cell>
          <cell r="F30">
            <v>44819</v>
          </cell>
          <cell r="G30">
            <v>44832</v>
          </cell>
        </row>
        <row r="31">
          <cell r="A31" t="str">
            <v>加藤　進　様</v>
          </cell>
          <cell r="B31" t="str">
            <v>小屋敷</v>
          </cell>
          <cell r="C31" t="str">
            <v>小栁(深澤)</v>
          </cell>
          <cell r="D31">
            <v>44819</v>
          </cell>
          <cell r="F31">
            <v>44819</v>
          </cell>
          <cell r="G31">
            <v>44832</v>
          </cell>
        </row>
        <row r="32">
          <cell r="A32" t="str">
            <v>山本　嗣教　様</v>
          </cell>
          <cell r="B32" t="str">
            <v>西舘</v>
          </cell>
          <cell r="C32" t="str">
            <v>馬渡</v>
          </cell>
          <cell r="D32">
            <v>44820</v>
          </cell>
          <cell r="F32">
            <v>44820</v>
          </cell>
          <cell r="G32">
            <v>44830</v>
          </cell>
        </row>
        <row r="33">
          <cell r="A33" t="str">
            <v>田代　札　様</v>
          </cell>
          <cell r="B33" t="str">
            <v>小屋敷</v>
          </cell>
          <cell r="C33" t="str">
            <v>馬渡</v>
          </cell>
          <cell r="D33">
            <v>44820</v>
          </cell>
          <cell r="F33">
            <v>44820</v>
          </cell>
          <cell r="G33">
            <v>44830</v>
          </cell>
        </row>
        <row r="34">
          <cell r="A34" t="str">
            <v>中村　和夫　様</v>
          </cell>
          <cell r="B34" t="str">
            <v>西舘</v>
          </cell>
          <cell r="C34" t="str">
            <v>菅野</v>
          </cell>
          <cell r="D34">
            <v>44820</v>
          </cell>
          <cell r="F34">
            <v>44820</v>
          </cell>
          <cell r="G34">
            <v>44830</v>
          </cell>
        </row>
        <row r="35">
          <cell r="A35" t="str">
            <v>下山　孝一　様</v>
          </cell>
          <cell r="B35" t="str">
            <v>小屋敷</v>
          </cell>
          <cell r="C35" t="str">
            <v>馬渡</v>
          </cell>
          <cell r="D35">
            <v>44824</v>
          </cell>
          <cell r="F35">
            <v>44824</v>
          </cell>
          <cell r="G35">
            <v>44832</v>
          </cell>
        </row>
        <row r="36">
          <cell r="A36" t="str">
            <v>工藤　誠吾　様</v>
          </cell>
          <cell r="B36" t="str">
            <v>西舘</v>
          </cell>
          <cell r="C36" t="str">
            <v>馬渡</v>
          </cell>
          <cell r="D36">
            <v>44824</v>
          </cell>
          <cell r="F36">
            <v>44824</v>
          </cell>
          <cell r="G36">
            <v>44830</v>
          </cell>
        </row>
        <row r="37">
          <cell r="A37" t="str">
            <v>滝川　武夫　様</v>
          </cell>
          <cell r="B37" t="str">
            <v>西舘</v>
          </cell>
          <cell r="C37" t="str">
            <v>小栁(田名部)</v>
          </cell>
          <cell r="D37">
            <v>44826</v>
          </cell>
          <cell r="F37">
            <v>44826</v>
          </cell>
          <cell r="G37">
            <v>44837</v>
          </cell>
        </row>
        <row r="38">
          <cell r="A38" t="str">
            <v>河村　フヂエ　様</v>
          </cell>
          <cell r="B38" t="str">
            <v>小屋敷</v>
          </cell>
          <cell r="C38" t="str">
            <v>小栁(田名部)</v>
          </cell>
          <cell r="D38">
            <v>44826</v>
          </cell>
          <cell r="F38">
            <v>44826</v>
          </cell>
          <cell r="G38">
            <v>44837</v>
          </cell>
        </row>
        <row r="39">
          <cell r="A39" t="str">
            <v>荒木田　利雄　様</v>
          </cell>
          <cell r="B39" t="str">
            <v>小屋敷</v>
          </cell>
          <cell r="C39" t="str">
            <v>金(菅野)</v>
          </cell>
          <cell r="D39">
            <v>44830</v>
          </cell>
          <cell r="F39">
            <v>44830</v>
          </cell>
        </row>
        <row r="40">
          <cell r="A40" t="str">
            <v>川原　サエ子　様</v>
          </cell>
          <cell r="B40" t="str">
            <v>西舘</v>
          </cell>
          <cell r="C40" t="str">
            <v>金(田名部)</v>
          </cell>
          <cell r="D40">
            <v>44832</v>
          </cell>
          <cell r="F40">
            <v>44832</v>
          </cell>
          <cell r="G40">
            <v>44837</v>
          </cell>
        </row>
        <row r="41">
          <cell r="A41" t="str">
            <v>小向　美幸　様</v>
          </cell>
          <cell r="B41" t="str">
            <v>西舘</v>
          </cell>
          <cell r="C41" t="str">
            <v>田名部</v>
          </cell>
          <cell r="D41">
            <v>44832</v>
          </cell>
          <cell r="F41">
            <v>44832</v>
          </cell>
          <cell r="G41">
            <v>44837</v>
          </cell>
        </row>
        <row r="42">
          <cell r="A42" t="str">
            <v>坂本　友吉　様</v>
          </cell>
          <cell r="B42" t="str">
            <v>西舘</v>
          </cell>
          <cell r="C42" t="str">
            <v>深澤</v>
          </cell>
          <cell r="D42">
            <v>44833</v>
          </cell>
          <cell r="F42">
            <v>44833</v>
          </cell>
        </row>
        <row r="43">
          <cell r="A43" t="str">
            <v>河村　千鶴子　様</v>
          </cell>
          <cell r="B43" t="str">
            <v>小屋敷</v>
          </cell>
          <cell r="C43" t="str">
            <v>馬渡</v>
          </cell>
          <cell r="D43">
            <v>44834</v>
          </cell>
          <cell r="F43">
            <v>44834</v>
          </cell>
        </row>
        <row r="44">
          <cell r="A44" t="str">
            <v>大久保　惠　様</v>
          </cell>
          <cell r="B44" t="str">
            <v>西舘</v>
          </cell>
          <cell r="C44" t="str">
            <v>馬渡</v>
          </cell>
          <cell r="D44">
            <v>44834</v>
          </cell>
          <cell r="F44">
            <v>44834</v>
          </cell>
        </row>
        <row r="48">
          <cell r="A48" t="str">
            <v>中野　正子　様</v>
          </cell>
          <cell r="C48" t="str">
            <v>深澤</v>
          </cell>
          <cell r="D48">
            <v>44805</v>
          </cell>
          <cell r="G48">
            <v>44816</v>
          </cell>
          <cell r="H48" t="str">
            <v>GH「赤ずきん」</v>
          </cell>
        </row>
        <row r="49">
          <cell r="A49" t="str">
            <v>岩沢　静江　様</v>
          </cell>
          <cell r="C49" t="str">
            <v>馬渡</v>
          </cell>
          <cell r="D49">
            <v>44806</v>
          </cell>
          <cell r="G49">
            <v>44816</v>
          </cell>
          <cell r="H49" t="str">
            <v>みちのく記念病院</v>
          </cell>
        </row>
        <row r="50">
          <cell r="A50" t="str">
            <v>北山　友子　様</v>
          </cell>
          <cell r="C50" t="str">
            <v>金</v>
          </cell>
          <cell r="D50">
            <v>44809</v>
          </cell>
          <cell r="G50">
            <v>44816</v>
          </cell>
          <cell r="H50" t="str">
            <v>死去</v>
          </cell>
        </row>
        <row r="51">
          <cell r="A51" t="str">
            <v>久保　ハナ　様</v>
          </cell>
          <cell r="C51" t="str">
            <v>金</v>
          </cell>
          <cell r="D51">
            <v>44809</v>
          </cell>
          <cell r="G51">
            <v>44816</v>
          </cell>
          <cell r="H51" t="str">
            <v>死去</v>
          </cell>
        </row>
        <row r="52">
          <cell r="A52" t="str">
            <v>三浦　光子　様</v>
          </cell>
          <cell r="C52" t="str">
            <v>金</v>
          </cell>
          <cell r="D52">
            <v>44818</v>
          </cell>
          <cell r="G52">
            <v>44824</v>
          </cell>
          <cell r="H52" t="str">
            <v>特養「ハピネス五戸」</v>
          </cell>
        </row>
        <row r="53">
          <cell r="A53" t="str">
            <v>大久保　惠　様</v>
          </cell>
          <cell r="C53" t="str">
            <v>馬渡</v>
          </cell>
          <cell r="D53">
            <v>44819</v>
          </cell>
          <cell r="G53">
            <v>44830</v>
          </cell>
          <cell r="H53" t="str">
            <v>老健「南山苑」</v>
          </cell>
        </row>
        <row r="54">
          <cell r="A54" t="str">
            <v>寺沢　京子　様</v>
          </cell>
          <cell r="C54" t="str">
            <v>馬渡</v>
          </cell>
          <cell r="D54">
            <v>44820</v>
          </cell>
          <cell r="G54">
            <v>44830</v>
          </cell>
          <cell r="H54" t="str">
            <v>自宅</v>
          </cell>
        </row>
        <row r="55">
          <cell r="A55" t="str">
            <v>豊田　慶三　様</v>
          </cell>
          <cell r="C55" t="str">
            <v>小栁</v>
          </cell>
          <cell r="D55">
            <v>44824</v>
          </cell>
          <cell r="G55">
            <v>44830</v>
          </cell>
          <cell r="H55" t="str">
            <v>老健「南山苑」</v>
          </cell>
        </row>
        <row r="56">
          <cell r="A56" t="str">
            <v>泉山　昌康　様</v>
          </cell>
          <cell r="C56" t="str">
            <v>深澤</v>
          </cell>
          <cell r="D56">
            <v>44824</v>
          </cell>
          <cell r="G56">
            <v>44830</v>
          </cell>
          <cell r="H56" t="str">
            <v>自宅</v>
          </cell>
        </row>
        <row r="57">
          <cell r="A57" t="str">
            <v>鈴木　徳美　様</v>
          </cell>
          <cell r="C57" t="str">
            <v>馬渡</v>
          </cell>
          <cell r="D57">
            <v>44824</v>
          </cell>
          <cell r="G57">
            <v>44830</v>
          </cell>
          <cell r="H57" t="str">
            <v>死亡</v>
          </cell>
        </row>
        <row r="58">
          <cell r="A58" t="str">
            <v>佐々木　博子　様</v>
          </cell>
          <cell r="C58" t="str">
            <v>深澤</v>
          </cell>
          <cell r="D58">
            <v>44830</v>
          </cell>
          <cell r="H58" t="str">
            <v>有料「つばさ」</v>
          </cell>
        </row>
        <row r="59">
          <cell r="A59" t="str">
            <v>種市　由次郎　様</v>
          </cell>
          <cell r="C59" t="str">
            <v>小栁</v>
          </cell>
          <cell r="D59">
            <v>44830</v>
          </cell>
          <cell r="G59">
            <v>44837</v>
          </cell>
          <cell r="H59" t="str">
            <v>老健「南山苑」</v>
          </cell>
        </row>
        <row r="60">
          <cell r="A60" t="str">
            <v>市沢　すを　様</v>
          </cell>
          <cell r="C60" t="str">
            <v>深澤</v>
          </cell>
          <cell r="D60">
            <v>44830</v>
          </cell>
          <cell r="H60" t="str">
            <v>有料「悠湯の里」</v>
          </cell>
        </row>
        <row r="61">
          <cell r="A61" t="str">
            <v>立花　一樹　様</v>
          </cell>
          <cell r="C61" t="str">
            <v>菅野</v>
          </cell>
          <cell r="D61">
            <v>44831</v>
          </cell>
          <cell r="G61">
            <v>44837</v>
          </cell>
          <cell r="H61" t="str">
            <v>自宅</v>
          </cell>
        </row>
        <row r="62">
          <cell r="A62" t="str">
            <v>鹿島　咲子　様</v>
          </cell>
          <cell r="C62" t="str">
            <v>金</v>
          </cell>
          <cell r="D62">
            <v>44831</v>
          </cell>
          <cell r="H62" t="str">
            <v>老健「南山苑」</v>
          </cell>
        </row>
        <row r="63">
          <cell r="A63" t="str">
            <v>川崎　隆志　様</v>
          </cell>
          <cell r="C63" t="str">
            <v>金</v>
          </cell>
          <cell r="D63">
            <v>44833</v>
          </cell>
          <cell r="H63" t="str">
            <v>GH「妙光苑」</v>
          </cell>
        </row>
        <row r="64">
          <cell r="A64" t="str">
            <v>古川　貞二　様</v>
          </cell>
          <cell r="C64" t="str">
            <v>田名部</v>
          </cell>
          <cell r="D64">
            <v>44834</v>
          </cell>
          <cell r="H64" t="str">
            <v>死亡</v>
          </cell>
        </row>
        <row r="65">
          <cell r="A65" t="str">
            <v>村上　博昭　様</v>
          </cell>
          <cell r="C65" t="str">
            <v>馬渡</v>
          </cell>
          <cell r="D65">
            <v>44834</v>
          </cell>
          <cell r="H65" t="str">
            <v>転医</v>
          </cell>
        </row>
        <row r="66">
          <cell r="A66" t="str">
            <v>山田　梅野　様</v>
          </cell>
          <cell r="C66" t="str">
            <v>馬渡</v>
          </cell>
          <cell r="D66">
            <v>44834</v>
          </cell>
          <cell r="H66" t="str">
            <v>GH「いちかわ」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"/>
  <sheetViews>
    <sheetView tabSelected="1" workbookViewId="0">
      <selection activeCell="G6" sqref="G6:K6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9月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6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6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30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 t="s">
        <v>32</v>
      </c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36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36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30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36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36" ht="17.25" x14ac:dyDescent="0.15">
      <c r="A20" s="38" t="s">
        <v>33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36" x14ac:dyDescent="0.15">
      <c r="A21" s="1" t="s">
        <v>34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36" ht="14.25" x14ac:dyDescent="0.15">
      <c r="A22" s="1" t="s">
        <v>35</v>
      </c>
      <c r="B22" s="1"/>
      <c r="C22" s="40" t="s">
        <v>36</v>
      </c>
      <c r="D22" s="1" t="s">
        <v>37</v>
      </c>
      <c r="E22" s="1"/>
      <c r="F22" s="1"/>
      <c r="G22" s="1"/>
      <c r="H22" s="1"/>
      <c r="I22" s="1"/>
      <c r="J22" s="1"/>
      <c r="K22" s="1"/>
    </row>
    <row r="23" spans="1:36" ht="14.25" x14ac:dyDescent="0.15">
      <c r="A23" s="1" t="s">
        <v>27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36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36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36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36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36" ht="14.25" x14ac:dyDescent="0.15">
      <c r="A28" s="28" t="s">
        <v>32</v>
      </c>
      <c r="B28" s="28"/>
      <c r="C28" s="41"/>
      <c r="D28" s="1"/>
      <c r="E28" s="1"/>
      <c r="F28" s="1"/>
      <c r="G28" s="1"/>
      <c r="H28" s="1"/>
      <c r="I28" s="1"/>
      <c r="J28" s="1"/>
      <c r="K28" s="1"/>
    </row>
    <row r="29" spans="1:36" ht="14.25" x14ac:dyDescent="0.15">
      <c r="A29" s="42"/>
      <c r="B29" s="42"/>
      <c r="C29" s="41"/>
      <c r="D29" s="1"/>
      <c r="E29" s="1"/>
      <c r="F29" s="1"/>
      <c r="G29" s="1"/>
      <c r="H29" s="1"/>
      <c r="I29" s="1"/>
      <c r="J29" s="1"/>
      <c r="K29" s="1"/>
    </row>
    <row r="30" spans="1:36" ht="14.25" x14ac:dyDescent="0.15">
      <c r="A30" s="43"/>
      <c r="B30" s="43"/>
      <c r="C30" s="22"/>
      <c r="D30" s="44"/>
      <c r="E30" s="44"/>
      <c r="F30" s="44"/>
      <c r="G30" s="44"/>
      <c r="H30" s="44"/>
      <c r="I30" s="44"/>
      <c r="J30" s="44"/>
      <c r="K30" s="44"/>
    </row>
    <row r="31" spans="1:36" x14ac:dyDescent="0.15">
      <c r="A31" s="1" t="s">
        <v>38</v>
      </c>
      <c r="B31" s="1"/>
      <c r="C31" s="1"/>
      <c r="D31" s="1"/>
      <c r="E31" s="1"/>
      <c r="F31" s="1"/>
      <c r="G31" s="1"/>
      <c r="H31" s="1"/>
      <c r="I31" s="1"/>
      <c r="J31" s="1"/>
      <c r="K31" s="1"/>
      <c r="AC31" s="45"/>
      <c r="AD31" s="45"/>
      <c r="AE31" s="46"/>
      <c r="AF31" s="46"/>
      <c r="AG31" s="46"/>
      <c r="AH31" s="46"/>
      <c r="AI31" s="46"/>
      <c r="AJ31" s="46"/>
    </row>
    <row r="32" spans="1:36" ht="14.25" x14ac:dyDescent="0.15">
      <c r="A32" s="1" t="s">
        <v>35</v>
      </c>
      <c r="B32" s="1"/>
      <c r="C32" s="40" t="s">
        <v>36</v>
      </c>
      <c r="D32" s="1" t="s">
        <v>37</v>
      </c>
      <c r="E32" s="1"/>
      <c r="F32" s="1"/>
      <c r="G32" s="1"/>
      <c r="H32" s="1"/>
      <c r="I32" s="1"/>
      <c r="J32" s="1"/>
      <c r="K32" s="1"/>
      <c r="AC32" s="45"/>
      <c r="AD32" s="45"/>
      <c r="AE32" s="47"/>
      <c r="AF32" s="47"/>
      <c r="AG32" s="47"/>
      <c r="AH32" s="47"/>
      <c r="AI32" s="47"/>
      <c r="AJ32" s="47"/>
    </row>
    <row r="33" spans="1:30" ht="14.25" x14ac:dyDescent="0.15">
      <c r="A33" s="1" t="s">
        <v>27</v>
      </c>
      <c r="B33" s="1"/>
      <c r="C33" s="48">
        <v>2</v>
      </c>
      <c r="D33" s="1" t="s">
        <v>39</v>
      </c>
      <c r="E33" s="1"/>
      <c r="F33" s="1"/>
      <c r="G33" s="1"/>
      <c r="H33" s="1"/>
      <c r="I33" s="1"/>
      <c r="J33" s="1"/>
      <c r="K33" s="1"/>
      <c r="AC33" s="45"/>
      <c r="AD33" s="45"/>
    </row>
    <row r="34" spans="1:30" ht="14.25" x14ac:dyDescent="0.15">
      <c r="A34" s="1" t="s">
        <v>28</v>
      </c>
      <c r="B34" s="1"/>
      <c r="C34" s="48"/>
      <c r="D34" s="1"/>
      <c r="E34" s="1"/>
      <c r="F34" s="1"/>
      <c r="G34" s="1"/>
      <c r="H34" s="1"/>
      <c r="I34" s="1"/>
      <c r="J34" s="1"/>
      <c r="K34" s="1"/>
      <c r="AC34" s="45"/>
      <c r="AD34" s="45"/>
    </row>
    <row r="35" spans="1:30" ht="14.25" x14ac:dyDescent="0.15">
      <c r="A35" s="1" t="s">
        <v>29</v>
      </c>
      <c r="B35" s="1"/>
      <c r="C35" s="48"/>
      <c r="D35" s="1"/>
      <c r="E35" s="1"/>
      <c r="F35" s="1"/>
      <c r="G35" s="1"/>
      <c r="H35" s="1"/>
      <c r="I35" s="1"/>
      <c r="J35" s="1"/>
      <c r="K35" s="1"/>
      <c r="AC35" s="45"/>
      <c r="AD35" s="45"/>
    </row>
    <row r="36" spans="1:30" ht="14.25" x14ac:dyDescent="0.15">
      <c r="A36" s="28" t="s">
        <v>30</v>
      </c>
      <c r="B36" s="28"/>
      <c r="C36" s="48"/>
      <c r="D36" s="1"/>
      <c r="E36" s="1"/>
      <c r="F36" s="1"/>
      <c r="G36" s="1"/>
      <c r="H36" s="1"/>
      <c r="I36" s="1"/>
      <c r="J36" s="1"/>
      <c r="K36" s="1"/>
      <c r="AC36" s="45"/>
      <c r="AD36" s="45"/>
    </row>
    <row r="37" spans="1:30" ht="14.25" x14ac:dyDescent="0.15">
      <c r="A37" s="28" t="s">
        <v>31</v>
      </c>
      <c r="B37" s="28"/>
      <c r="C37" s="48"/>
      <c r="D37" s="1"/>
      <c r="E37" s="1"/>
      <c r="F37" s="1"/>
      <c r="G37" s="1"/>
      <c r="H37" s="1"/>
      <c r="I37" s="1"/>
      <c r="J37" s="1"/>
      <c r="K37" s="1"/>
      <c r="AC37" s="45"/>
      <c r="AD37" s="45"/>
    </row>
    <row r="38" spans="1:30" ht="14.25" x14ac:dyDescent="0.15">
      <c r="A38" s="28" t="s">
        <v>32</v>
      </c>
      <c r="B38" s="28"/>
      <c r="C38" s="48"/>
      <c r="D38" s="1"/>
      <c r="E38" s="1"/>
      <c r="F38" s="1"/>
      <c r="G38" s="1"/>
      <c r="H38" s="1"/>
      <c r="I38" s="1"/>
      <c r="J38" s="1"/>
      <c r="K38" s="1"/>
      <c r="AC38" s="45"/>
      <c r="AD38" s="45"/>
    </row>
    <row r="39" spans="1:30" ht="14.25" x14ac:dyDescent="0.15">
      <c r="A39" s="42"/>
      <c r="B39" s="42"/>
      <c r="C39" s="48"/>
      <c r="D39" s="1"/>
      <c r="E39" s="1"/>
      <c r="F39" s="1"/>
      <c r="G39" s="1"/>
      <c r="H39" s="1"/>
      <c r="I39" s="1"/>
      <c r="J39" s="1"/>
      <c r="K39" s="1"/>
      <c r="AC39" s="45"/>
      <c r="AD39" s="45"/>
    </row>
    <row r="40" spans="1:30" ht="14.25" x14ac:dyDescent="0.15">
      <c r="A40" s="49"/>
      <c r="B40" s="49"/>
      <c r="C40" s="50"/>
      <c r="D40" s="51"/>
      <c r="E40" s="51"/>
      <c r="F40" s="51"/>
      <c r="G40" s="51"/>
      <c r="H40" s="51"/>
      <c r="I40" s="51"/>
      <c r="J40" s="51"/>
      <c r="K40" s="51"/>
      <c r="AC40" s="45"/>
      <c r="AD40" s="45"/>
    </row>
    <row r="41" spans="1:30" ht="14.25" x14ac:dyDescent="0.15">
      <c r="A41" s="52" t="s">
        <v>40</v>
      </c>
      <c r="B41" s="53"/>
      <c r="C41" s="54"/>
      <c r="D41" s="55"/>
      <c r="E41" s="55"/>
      <c r="F41" s="55"/>
      <c r="G41" s="55"/>
      <c r="H41" s="55"/>
      <c r="I41" s="55"/>
      <c r="J41" s="55"/>
      <c r="K41" s="55"/>
      <c r="AC41" s="45"/>
      <c r="AD41" s="45"/>
    </row>
    <row r="42" spans="1:30" ht="14.25" x14ac:dyDescent="0.15">
      <c r="A42" s="1"/>
      <c r="B42" s="1"/>
      <c r="C42" s="56" t="s">
        <v>36</v>
      </c>
      <c r="D42" s="1" t="s">
        <v>41</v>
      </c>
      <c r="E42" s="1"/>
      <c r="F42" s="1"/>
      <c r="G42" s="1"/>
      <c r="H42" s="1"/>
      <c r="I42" s="1"/>
      <c r="J42" s="1"/>
      <c r="K42" s="1"/>
      <c r="AC42" s="45"/>
      <c r="AD42" s="45"/>
    </row>
    <row r="43" spans="1:30" ht="14.25" x14ac:dyDescent="0.15">
      <c r="A43" s="1" t="s">
        <v>42</v>
      </c>
      <c r="B43" s="1"/>
      <c r="C43" s="57">
        <v>0</v>
      </c>
      <c r="D43" s="1"/>
      <c r="E43" s="1"/>
      <c r="F43" s="1"/>
      <c r="G43" s="1"/>
      <c r="H43" s="1"/>
      <c r="I43" s="1"/>
      <c r="J43" s="1"/>
      <c r="K43" s="1"/>
      <c r="AC43" s="45"/>
      <c r="AD43" s="45"/>
    </row>
    <row r="44" spans="1:30" ht="14.25" x14ac:dyDescent="0.15">
      <c r="A44" s="1" t="s">
        <v>43</v>
      </c>
      <c r="B44" s="1"/>
      <c r="C44" s="58">
        <v>0</v>
      </c>
      <c r="D44" s="1"/>
      <c r="E44" s="1"/>
      <c r="F44" s="1"/>
      <c r="G44" s="1"/>
      <c r="H44" s="1"/>
      <c r="I44" s="1"/>
      <c r="J44" s="1"/>
      <c r="K44" s="1"/>
      <c r="AC44" s="45"/>
      <c r="AD44" s="45"/>
    </row>
    <row r="45" spans="1:30" ht="17.25" x14ac:dyDescent="0.15">
      <c r="A45" s="1" t="s">
        <v>14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30" ht="14.25" x14ac:dyDescent="0.15">
      <c r="A46" s="59"/>
      <c r="B46" s="60"/>
      <c r="C46" s="60"/>
      <c r="D46" s="60"/>
      <c r="E46" s="60"/>
      <c r="F46" s="60"/>
      <c r="G46" s="61"/>
      <c r="H46" s="61"/>
      <c r="I46" s="61"/>
      <c r="J46" s="61"/>
      <c r="K46" s="61"/>
    </row>
    <row r="47" spans="1:30" ht="14.25" x14ac:dyDescent="0.15">
      <c r="A47" s="62" t="s">
        <v>44</v>
      </c>
      <c r="B47" s="60"/>
      <c r="C47" s="60"/>
      <c r="D47" s="60"/>
      <c r="E47" s="60"/>
      <c r="F47" s="60"/>
      <c r="G47" s="61"/>
      <c r="H47" s="61"/>
      <c r="I47" s="61"/>
      <c r="J47" s="61"/>
      <c r="K47" s="61"/>
    </row>
    <row r="48" spans="1:30" ht="14.25" x14ac:dyDescent="0.15">
      <c r="A48" s="1"/>
      <c r="B48" s="1"/>
      <c r="C48" s="63" t="s">
        <v>36</v>
      </c>
      <c r="D48" s="1" t="s">
        <v>45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46</v>
      </c>
      <c r="B49" s="1"/>
      <c r="C49" s="64">
        <v>4</v>
      </c>
      <c r="D49" s="1" t="s">
        <v>47</v>
      </c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48</v>
      </c>
      <c r="B50" s="1"/>
      <c r="C50" s="63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0">
    <mergeCell ref="A50:B50"/>
    <mergeCell ref="D50:K50"/>
    <mergeCell ref="A45:B45"/>
    <mergeCell ref="D45:K45"/>
    <mergeCell ref="A48:B48"/>
    <mergeCell ref="D48:K48"/>
    <mergeCell ref="A49:B49"/>
    <mergeCell ref="D49:K49"/>
    <mergeCell ref="A42:B42"/>
    <mergeCell ref="D42:K42"/>
    <mergeCell ref="A43:B43"/>
    <mergeCell ref="D43:K43"/>
    <mergeCell ref="A44:B44"/>
    <mergeCell ref="D44:K44"/>
    <mergeCell ref="A35:B35"/>
    <mergeCell ref="D35:K35"/>
    <mergeCell ref="D36:K36"/>
    <mergeCell ref="D37:K37"/>
    <mergeCell ref="D38:K38"/>
    <mergeCell ref="A39:B39"/>
    <mergeCell ref="D39:K39"/>
    <mergeCell ref="A31:K31"/>
    <mergeCell ref="A32:B32"/>
    <mergeCell ref="D32:K32"/>
    <mergeCell ref="A33:B33"/>
    <mergeCell ref="D33:K33"/>
    <mergeCell ref="A34:B34"/>
    <mergeCell ref="D34:K34"/>
    <mergeCell ref="A25:B25"/>
    <mergeCell ref="D25:K25"/>
    <mergeCell ref="D26:K26"/>
    <mergeCell ref="D27:K27"/>
    <mergeCell ref="D28:K28"/>
    <mergeCell ref="A29:B29"/>
    <mergeCell ref="D29:K29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5:B15"/>
    <mergeCell ref="A16:B16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zoomScale="85" zoomScaleNormal="85" workbookViewId="0">
      <selection activeCell="J3" sqref="J3"/>
    </sheetView>
  </sheetViews>
  <sheetFormatPr defaultColWidth="9.25" defaultRowHeight="14.25" x14ac:dyDescent="0.4"/>
  <cols>
    <col min="1" max="1" width="34.375" style="76" bestFit="1" customWidth="1"/>
    <col min="2" max="4" width="9.25" style="77" customWidth="1"/>
    <col min="5" max="16384" width="9.25" style="67"/>
  </cols>
  <sheetData>
    <row r="1" spans="1:9" ht="17.25" x14ac:dyDescent="0.15">
      <c r="A1" s="65" t="s">
        <v>49</v>
      </c>
      <c r="B1" s="66"/>
      <c r="C1" s="66"/>
      <c r="D1" s="66"/>
      <c r="H1" s="1"/>
      <c r="I1" s="1"/>
    </row>
    <row r="2" spans="1:9" ht="22.5" customHeight="1" x14ac:dyDescent="0.15">
      <c r="A2" s="68" t="s">
        <v>50</v>
      </c>
      <c r="B2" s="1" t="s">
        <v>51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52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53</v>
      </c>
      <c r="B4" s="1" t="s">
        <v>54</v>
      </c>
      <c r="C4" s="1"/>
      <c r="D4" s="1"/>
      <c r="E4" s="69">
        <f>[1]業務遂行状況!AI3</f>
        <v>31</v>
      </c>
      <c r="F4" s="70" t="s">
        <v>55</v>
      </c>
      <c r="G4" s="1"/>
      <c r="H4" s="1"/>
      <c r="I4" s="1"/>
    </row>
    <row r="5" spans="1:9" ht="22.5" customHeight="1" x14ac:dyDescent="0.15">
      <c r="A5" s="1"/>
      <c r="B5" s="1" t="s">
        <v>56</v>
      </c>
      <c r="C5" s="1"/>
      <c r="D5" s="1"/>
      <c r="E5" s="69">
        <f>[1]業務遂行状況!AI4</f>
        <v>31</v>
      </c>
      <c r="F5" s="70" t="s">
        <v>55</v>
      </c>
      <c r="G5" s="1"/>
      <c r="H5" s="1"/>
      <c r="I5" s="1"/>
    </row>
    <row r="6" spans="1:9" ht="22.5" customHeight="1" x14ac:dyDescent="0.15">
      <c r="A6" s="1"/>
      <c r="B6" s="1" t="s">
        <v>57</v>
      </c>
      <c r="C6" s="1"/>
      <c r="D6" s="1"/>
      <c r="E6" s="69">
        <f>[1]業務遂行状況!AI5</f>
        <v>31</v>
      </c>
      <c r="F6" s="70" t="s">
        <v>55</v>
      </c>
      <c r="G6" s="1"/>
      <c r="H6" s="1"/>
      <c r="I6" s="1"/>
    </row>
    <row r="7" spans="1:9" ht="22.5" customHeight="1" x14ac:dyDescent="0.15">
      <c r="A7" s="1"/>
      <c r="B7" s="1" t="s">
        <v>58</v>
      </c>
      <c r="C7" s="1"/>
      <c r="D7" s="1"/>
      <c r="E7" s="69">
        <f>[1]業務遂行状況!AI6</f>
        <v>30</v>
      </c>
      <c r="F7" s="70" t="s">
        <v>55</v>
      </c>
      <c r="G7" s="1"/>
      <c r="H7" s="1"/>
      <c r="I7" s="1"/>
    </row>
    <row r="8" spans="1:9" ht="22.5" customHeight="1" x14ac:dyDescent="0.15">
      <c r="A8" s="1"/>
      <c r="B8" s="1" t="s">
        <v>59</v>
      </c>
      <c r="C8" s="1"/>
      <c r="D8" s="1"/>
      <c r="E8" s="69">
        <f>[1]業務遂行状況!AI7</f>
        <v>30</v>
      </c>
      <c r="F8" s="70" t="s">
        <v>55</v>
      </c>
      <c r="G8" s="1"/>
      <c r="H8" s="1"/>
      <c r="I8" s="1"/>
    </row>
    <row r="9" spans="1:9" ht="22.5" customHeight="1" x14ac:dyDescent="0.15">
      <c r="A9" s="1" t="s">
        <v>60</v>
      </c>
      <c r="B9" s="1" t="s">
        <v>61</v>
      </c>
      <c r="C9" s="1"/>
      <c r="D9" s="1"/>
      <c r="E9" s="69">
        <f>[1]業務遂行状況!AI8</f>
        <v>30</v>
      </c>
      <c r="F9" s="70" t="s">
        <v>55</v>
      </c>
      <c r="G9" s="1"/>
      <c r="H9" s="1"/>
      <c r="I9" s="1"/>
    </row>
    <row r="10" spans="1:9" ht="22.5" customHeight="1" x14ac:dyDescent="0.15">
      <c r="A10" s="1"/>
      <c r="B10" s="1" t="s">
        <v>62</v>
      </c>
      <c r="C10" s="1"/>
      <c r="D10" s="1"/>
      <c r="E10" s="69">
        <f>[1]業務遂行状況!AI9</f>
        <v>31</v>
      </c>
      <c r="F10" s="70" t="s">
        <v>55</v>
      </c>
      <c r="G10" s="1"/>
      <c r="H10" s="1"/>
      <c r="I10" s="1"/>
    </row>
    <row r="11" spans="1:9" ht="22.5" customHeight="1" x14ac:dyDescent="0.15">
      <c r="A11" s="1" t="s">
        <v>63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71" t="s">
        <v>64</v>
      </c>
      <c r="B12" s="72">
        <f>[1]業務遂行状況!AI10</f>
        <v>30</v>
      </c>
      <c r="C12" s="70" t="s">
        <v>55</v>
      </c>
      <c r="D12" s="1"/>
      <c r="E12" s="1"/>
      <c r="F12" s="1"/>
      <c r="G12" s="1"/>
      <c r="H12" s="1"/>
      <c r="I12" s="1"/>
    </row>
    <row r="13" spans="1:9" ht="22.5" customHeight="1" x14ac:dyDescent="0.4">
      <c r="A13" s="71" t="s">
        <v>65</v>
      </c>
      <c r="B13" s="72">
        <f>[1]業務遂行状況!AI11</f>
        <v>30</v>
      </c>
      <c r="C13" s="70" t="s">
        <v>55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66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71" t="s">
        <v>67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71" t="s">
        <v>68</v>
      </c>
      <c r="B16" s="1"/>
      <c r="C16" s="1"/>
      <c r="D16" s="1"/>
      <c r="E16" s="1"/>
      <c r="F16" s="1"/>
      <c r="G16" s="1"/>
      <c r="H16" s="1"/>
      <c r="I16" s="1"/>
    </row>
    <row r="17" spans="1:36" ht="22.5" customHeight="1" x14ac:dyDescent="0.15">
      <c r="A17" s="68" t="s">
        <v>69</v>
      </c>
      <c r="B17" s="1"/>
      <c r="C17" s="1"/>
      <c r="D17" s="1"/>
      <c r="E17" s="1"/>
      <c r="F17" s="1"/>
      <c r="G17" s="1"/>
      <c r="H17" s="1"/>
      <c r="I17" s="1"/>
    </row>
    <row r="18" spans="1:36" ht="22.5" customHeight="1" x14ac:dyDescent="0.15">
      <c r="A18" s="73" t="s">
        <v>70</v>
      </c>
      <c r="B18" s="1"/>
      <c r="C18" s="1"/>
      <c r="D18" s="1"/>
      <c r="E18" s="1"/>
      <c r="F18" s="1"/>
      <c r="G18" s="1"/>
      <c r="H18" s="1"/>
      <c r="I18" s="1"/>
    </row>
    <row r="19" spans="1:36" ht="22.5" customHeight="1" x14ac:dyDescent="0.15">
      <c r="A19" s="1" t="s">
        <v>71</v>
      </c>
      <c r="B19" s="1"/>
      <c r="C19" s="1"/>
      <c r="D19" s="1"/>
      <c r="E19" s="1"/>
      <c r="F19" s="1"/>
      <c r="G19" s="1"/>
      <c r="H19" s="1"/>
      <c r="I19" s="1"/>
    </row>
    <row r="20" spans="1:36" ht="90.75" customHeight="1" x14ac:dyDescent="0.15">
      <c r="A20" s="74"/>
      <c r="B20" s="75" t="s">
        <v>72</v>
      </c>
      <c r="C20" s="1"/>
      <c r="D20" s="1"/>
      <c r="E20" s="1"/>
      <c r="F20" s="1"/>
      <c r="G20" s="1"/>
      <c r="H20" s="1"/>
      <c r="I20" s="1"/>
    </row>
    <row r="21" spans="1:36" ht="22.5" customHeight="1" x14ac:dyDescent="0.15">
      <c r="A21" s="1" t="s">
        <v>73</v>
      </c>
      <c r="B21" s="1"/>
      <c r="C21" s="1"/>
      <c r="D21" s="1"/>
      <c r="E21" s="1"/>
      <c r="F21" s="1"/>
      <c r="G21" s="1"/>
      <c r="H21" s="1"/>
      <c r="I21" s="1"/>
    </row>
    <row r="22" spans="1:36" ht="22.5" customHeight="1" x14ac:dyDescent="0.15">
      <c r="A22" s="1" t="s">
        <v>74</v>
      </c>
      <c r="B22" s="1" t="s">
        <v>75</v>
      </c>
      <c r="C22" s="1"/>
      <c r="D22" s="1"/>
      <c r="E22" s="1"/>
      <c r="F22" s="1"/>
      <c r="G22" s="1"/>
      <c r="H22" s="1"/>
      <c r="I22" s="1"/>
    </row>
    <row r="23" spans="1:36" ht="33.75" customHeight="1" x14ac:dyDescent="0.15">
      <c r="A23" s="1"/>
      <c r="B23" s="1" t="s">
        <v>76</v>
      </c>
      <c r="C23" s="1"/>
      <c r="D23" s="1"/>
      <c r="E23" s="1"/>
      <c r="F23" s="1"/>
      <c r="G23" s="1"/>
      <c r="H23" s="1"/>
      <c r="I23" s="1"/>
    </row>
    <row r="24" spans="1:36" ht="22.5" customHeight="1" x14ac:dyDescent="0.15">
      <c r="A24" s="1"/>
      <c r="B24" s="1" t="s">
        <v>77</v>
      </c>
      <c r="C24" s="1"/>
      <c r="D24" s="1"/>
      <c r="E24" s="1"/>
      <c r="F24" s="1"/>
      <c r="G24" s="1"/>
      <c r="H24" s="1"/>
      <c r="I24" s="1"/>
    </row>
    <row r="25" spans="1:36" ht="22.5" customHeight="1" x14ac:dyDescent="0.15">
      <c r="A25" s="1" t="s">
        <v>78</v>
      </c>
      <c r="B25" s="1" t="s">
        <v>79</v>
      </c>
      <c r="C25" s="1"/>
      <c r="D25" s="1"/>
      <c r="E25" s="1"/>
      <c r="F25" s="1"/>
      <c r="G25" s="1"/>
      <c r="H25" s="1"/>
      <c r="I25" s="1"/>
    </row>
    <row r="26" spans="1:36" ht="22.5" customHeight="1" x14ac:dyDescent="0.15">
      <c r="A26" s="1"/>
      <c r="B26" s="1" t="s">
        <v>80</v>
      </c>
      <c r="C26" s="1"/>
      <c r="D26" s="1"/>
      <c r="E26" s="1"/>
      <c r="F26" s="1"/>
      <c r="G26" s="1"/>
      <c r="H26" s="1"/>
      <c r="I26" s="1"/>
    </row>
    <row r="27" spans="1:36" ht="22.5" customHeight="1" x14ac:dyDescent="0.15">
      <c r="A27" s="1"/>
      <c r="B27" s="1" t="s">
        <v>81</v>
      </c>
      <c r="C27" s="1"/>
      <c r="D27" s="1"/>
      <c r="E27" s="1"/>
      <c r="F27" s="1"/>
      <c r="G27" s="1"/>
      <c r="H27" s="1"/>
      <c r="I27" s="1"/>
    </row>
    <row r="28" spans="1:36" ht="22.5" customHeight="1" x14ac:dyDescent="0.15">
      <c r="A28" s="1" t="s">
        <v>82</v>
      </c>
      <c r="B28" s="1" t="s">
        <v>83</v>
      </c>
      <c r="C28" s="1"/>
      <c r="D28" s="1"/>
      <c r="E28" s="1"/>
      <c r="F28" s="1"/>
      <c r="G28" s="1"/>
      <c r="H28" s="1"/>
      <c r="I28" s="1"/>
    </row>
    <row r="29" spans="1:36" ht="22.5" customHeight="1" x14ac:dyDescent="0.15">
      <c r="A29" s="1"/>
      <c r="B29" s="1" t="s">
        <v>84</v>
      </c>
      <c r="C29" s="1"/>
      <c r="D29" s="1"/>
      <c r="E29" s="1"/>
      <c r="F29" s="1"/>
      <c r="G29" s="1"/>
      <c r="H29" s="1"/>
      <c r="I29" s="1"/>
    </row>
    <row r="31" spans="1:36" x14ac:dyDescent="0.4">
      <c r="AC31" s="78"/>
      <c r="AD31" s="78"/>
      <c r="AE31" s="79"/>
      <c r="AF31" s="79"/>
      <c r="AG31" s="79"/>
      <c r="AH31" s="79"/>
      <c r="AI31" s="79"/>
      <c r="AJ31" s="79"/>
    </row>
    <row r="32" spans="1:36" x14ac:dyDescent="0.4">
      <c r="AC32" s="78"/>
      <c r="AD32" s="78"/>
      <c r="AE32" s="80"/>
      <c r="AF32" s="80"/>
      <c r="AG32" s="80"/>
      <c r="AH32" s="80"/>
      <c r="AI32" s="80"/>
      <c r="AJ32" s="80"/>
    </row>
    <row r="33" spans="29:30" x14ac:dyDescent="0.4">
      <c r="AC33" s="78"/>
      <c r="AD33" s="78"/>
    </row>
    <row r="34" spans="29:30" x14ac:dyDescent="0.4">
      <c r="AC34" s="78"/>
      <c r="AD34" s="78"/>
    </row>
    <row r="35" spans="29:30" x14ac:dyDescent="0.4">
      <c r="AC35" s="78"/>
      <c r="AD35" s="78"/>
    </row>
    <row r="36" spans="29:30" x14ac:dyDescent="0.4">
      <c r="AC36" s="78"/>
      <c r="AD36" s="78"/>
    </row>
    <row r="37" spans="29:30" x14ac:dyDescent="0.4">
      <c r="AC37" s="78"/>
      <c r="AD37" s="78"/>
    </row>
    <row r="38" spans="29:30" x14ac:dyDescent="0.4">
      <c r="AC38" s="78"/>
      <c r="AD38" s="78"/>
    </row>
    <row r="39" spans="29:30" x14ac:dyDescent="0.4">
      <c r="AC39" s="78"/>
      <c r="AD39" s="78"/>
    </row>
    <row r="40" spans="29:30" x14ac:dyDescent="0.4">
      <c r="AC40" s="78"/>
      <c r="AD40" s="78"/>
    </row>
    <row r="41" spans="29:30" x14ac:dyDescent="0.4">
      <c r="AC41" s="78"/>
      <c r="AD41" s="78"/>
    </row>
    <row r="42" spans="29:30" x14ac:dyDescent="0.4">
      <c r="AC42" s="78"/>
      <c r="AD42" s="78"/>
    </row>
    <row r="43" spans="29:30" x14ac:dyDescent="0.4">
      <c r="AC43" s="78"/>
      <c r="AD43" s="78"/>
    </row>
    <row r="44" spans="29:30" x14ac:dyDescent="0.4">
      <c r="AC44" s="78"/>
      <c r="AD44" s="78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7"/>
  <sheetViews>
    <sheetView workbookViewId="0">
      <selection activeCell="J3" sqref="J3"/>
    </sheetView>
  </sheetViews>
  <sheetFormatPr defaultRowHeight="12" customHeight="1" x14ac:dyDescent="0.4"/>
  <cols>
    <col min="1" max="6" width="3" style="81" customWidth="1"/>
    <col min="7" max="7" width="4.75" style="81" customWidth="1"/>
    <col min="8" max="14" width="3" style="81" customWidth="1"/>
    <col min="15" max="15" width="3.875" style="81" customWidth="1"/>
    <col min="16" max="32" width="3" style="81" customWidth="1"/>
    <col min="33" max="33" width="9" style="81"/>
    <col min="34" max="35" width="10.375" style="81" customWidth="1"/>
    <col min="36" max="16384" width="9" style="81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9月</v>
      </c>
      <c r="F1" s="1"/>
      <c r="G1" s="1"/>
      <c r="H1" s="1"/>
      <c r="I1" s="1" t="s">
        <v>85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86</v>
      </c>
      <c r="AB1" s="1"/>
      <c r="AC1" s="1"/>
      <c r="AD1" s="1" t="s">
        <v>87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8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83"/>
      <c r="M4" s="83"/>
      <c r="N4" s="83"/>
      <c r="O4" s="1" t="s">
        <v>88</v>
      </c>
      <c r="P4" s="1"/>
      <c r="Q4" s="1"/>
      <c r="R4" s="1"/>
      <c r="S4" s="1" t="s">
        <v>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7" customFormat="1" ht="13.5" customHeight="1" x14ac:dyDescent="0.15">
      <c r="A5" s="1" t="s">
        <v>89</v>
      </c>
      <c r="B5" s="1"/>
      <c r="C5" s="1"/>
      <c r="D5" s="1"/>
      <c r="E5" s="1"/>
      <c r="F5" s="1"/>
      <c r="G5" s="1"/>
      <c r="H5" s="1"/>
      <c r="I5" s="1" t="s">
        <v>90</v>
      </c>
      <c r="J5" s="1"/>
      <c r="K5" s="1"/>
      <c r="L5" s="1"/>
      <c r="M5" s="1" t="s">
        <v>91</v>
      </c>
      <c r="N5" s="1"/>
      <c r="O5" s="1"/>
      <c r="P5" s="1"/>
      <c r="Q5" s="1" t="s">
        <v>92</v>
      </c>
      <c r="R5" s="1"/>
      <c r="S5" s="1"/>
      <c r="T5" s="1"/>
      <c r="U5" s="1" t="s">
        <v>93</v>
      </c>
      <c r="V5" s="1"/>
      <c r="W5" s="1"/>
      <c r="X5" s="1"/>
      <c r="Y5" s="1" t="s">
        <v>94</v>
      </c>
      <c r="Z5" s="1"/>
      <c r="AA5" s="1"/>
      <c r="AB5" s="1"/>
      <c r="AC5" s="84"/>
      <c r="AD5" s="85"/>
      <c r="AE5" s="85"/>
      <c r="AF5" s="86"/>
    </row>
    <row r="6" spans="1:34" s="8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95</v>
      </c>
      <c r="J6" s="1"/>
      <c r="K6" s="1" t="s">
        <v>96</v>
      </c>
      <c r="L6" s="1"/>
      <c r="M6" s="1" t="s">
        <v>95</v>
      </c>
      <c r="N6" s="1"/>
      <c r="O6" s="1" t="s">
        <v>96</v>
      </c>
      <c r="P6" s="1"/>
      <c r="Q6" s="1" t="s">
        <v>95</v>
      </c>
      <c r="R6" s="1"/>
      <c r="S6" s="1" t="s">
        <v>96</v>
      </c>
      <c r="T6" s="1"/>
      <c r="U6" s="1" t="s">
        <v>95</v>
      </c>
      <c r="V6" s="1"/>
      <c r="W6" s="1" t="s">
        <v>96</v>
      </c>
      <c r="X6" s="1"/>
      <c r="Y6" s="1" t="s">
        <v>95</v>
      </c>
      <c r="Z6" s="1"/>
      <c r="AA6" s="1" t="s">
        <v>96</v>
      </c>
      <c r="AB6" s="1"/>
      <c r="AC6" s="88"/>
      <c r="AD6" s="89"/>
      <c r="AE6" s="89"/>
      <c r="AF6" s="90"/>
    </row>
    <row r="7" spans="1:34" s="87" customFormat="1" ht="13.5" customHeight="1" x14ac:dyDescent="0.15">
      <c r="A7" s="1"/>
      <c r="B7" s="1"/>
      <c r="C7" s="1" t="s">
        <v>97</v>
      </c>
      <c r="D7" s="1"/>
      <c r="E7" s="1"/>
      <c r="F7" s="1"/>
      <c r="G7" s="1" t="s">
        <v>98</v>
      </c>
      <c r="H7" s="1"/>
      <c r="I7" s="1">
        <v>0</v>
      </c>
      <c r="J7" s="1"/>
      <c r="K7" s="1">
        <v>3</v>
      </c>
      <c r="L7" s="1"/>
      <c r="M7" s="1">
        <v>0</v>
      </c>
      <c r="N7" s="1"/>
      <c r="O7" s="91">
        <v>0</v>
      </c>
      <c r="P7" s="91"/>
      <c r="Q7" s="91">
        <v>0</v>
      </c>
      <c r="R7" s="91"/>
      <c r="S7" s="91">
        <v>0</v>
      </c>
      <c r="T7" s="91"/>
      <c r="U7" s="91">
        <v>0</v>
      </c>
      <c r="V7" s="91"/>
      <c r="W7" s="91">
        <v>0</v>
      </c>
      <c r="X7" s="91"/>
      <c r="Y7" s="1">
        <f>SUM(I7+M7+Q7+U7)</f>
        <v>0</v>
      </c>
      <c r="Z7" s="1"/>
      <c r="AA7" s="1">
        <f t="shared" ref="AA7:AA15" si="0">SUM(K7+O7+S7+W7)</f>
        <v>3</v>
      </c>
      <c r="AB7" s="1"/>
      <c r="AC7" s="88"/>
      <c r="AD7" s="89"/>
      <c r="AE7" s="89"/>
      <c r="AF7" s="90"/>
    </row>
    <row r="8" spans="1:34" s="87" customFormat="1" ht="13.5" customHeight="1" x14ac:dyDescent="0.15">
      <c r="A8" s="1"/>
      <c r="B8" s="1"/>
      <c r="C8" s="1"/>
      <c r="D8" s="1"/>
      <c r="E8" s="1"/>
      <c r="F8" s="1"/>
      <c r="G8" s="1" t="s">
        <v>99</v>
      </c>
      <c r="H8" s="1"/>
      <c r="I8" s="1">
        <v>2</v>
      </c>
      <c r="J8" s="1"/>
      <c r="K8" s="1">
        <v>5</v>
      </c>
      <c r="L8" s="1"/>
      <c r="M8" s="1">
        <v>9</v>
      </c>
      <c r="N8" s="1"/>
      <c r="O8" s="91">
        <v>8</v>
      </c>
      <c r="P8" s="91"/>
      <c r="Q8" s="91">
        <v>0</v>
      </c>
      <c r="R8" s="91"/>
      <c r="S8" s="91">
        <v>2</v>
      </c>
      <c r="T8" s="91"/>
      <c r="U8" s="91">
        <v>24</v>
      </c>
      <c r="V8" s="91"/>
      <c r="W8" s="91">
        <v>10</v>
      </c>
      <c r="X8" s="91"/>
      <c r="Y8" s="1">
        <f>SUM(I8,M8,Q8,U8)</f>
        <v>35</v>
      </c>
      <c r="Z8" s="1"/>
      <c r="AA8" s="1">
        <f t="shared" si="0"/>
        <v>25</v>
      </c>
      <c r="AB8" s="1"/>
      <c r="AC8" s="1" t="s">
        <v>98</v>
      </c>
      <c r="AD8" s="1"/>
      <c r="AE8" s="89"/>
      <c r="AF8" s="90"/>
    </row>
    <row r="9" spans="1:34" s="87" customFormat="1" ht="13.5" customHeight="1" x14ac:dyDescent="0.15">
      <c r="A9" s="1"/>
      <c r="B9" s="1"/>
      <c r="C9" s="1"/>
      <c r="D9" s="1"/>
      <c r="E9" s="1"/>
      <c r="F9" s="1"/>
      <c r="G9" s="1" t="s">
        <v>100</v>
      </c>
      <c r="H9" s="1"/>
      <c r="I9" s="1">
        <v>1</v>
      </c>
      <c r="J9" s="1"/>
      <c r="K9" s="1">
        <v>0</v>
      </c>
      <c r="L9" s="1"/>
      <c r="M9" s="1">
        <v>0</v>
      </c>
      <c r="N9" s="1"/>
      <c r="O9" s="91">
        <v>1</v>
      </c>
      <c r="P9" s="91"/>
      <c r="Q9" s="91">
        <v>0</v>
      </c>
      <c r="R9" s="91"/>
      <c r="S9" s="91">
        <v>0</v>
      </c>
      <c r="T9" s="91"/>
      <c r="U9" s="91">
        <v>3</v>
      </c>
      <c r="V9" s="91"/>
      <c r="W9" s="91">
        <v>1</v>
      </c>
      <c r="X9" s="91"/>
      <c r="Y9" s="1">
        <f t="shared" ref="Y9:Y15" si="1">SUM(I9+M9+Q9+U9)</f>
        <v>4</v>
      </c>
      <c r="Z9" s="1"/>
      <c r="AA9" s="1">
        <f t="shared" si="0"/>
        <v>2</v>
      </c>
      <c r="AB9" s="1"/>
      <c r="AC9" s="88"/>
      <c r="AD9" s="1">
        <f>SUM(Y16:AB16)</f>
        <v>25</v>
      </c>
      <c r="AE9" s="1"/>
      <c r="AF9" s="90" t="s">
        <v>101</v>
      </c>
    </row>
    <row r="10" spans="1:34" s="87" customFormat="1" ht="13.5" customHeight="1" x14ac:dyDescent="0.15">
      <c r="A10" s="1"/>
      <c r="B10" s="1"/>
      <c r="C10" s="1" t="s">
        <v>102</v>
      </c>
      <c r="D10" s="1"/>
      <c r="E10" s="1"/>
      <c r="F10" s="1"/>
      <c r="G10" s="1" t="s">
        <v>98</v>
      </c>
      <c r="H10" s="1"/>
      <c r="I10" s="1">
        <v>12</v>
      </c>
      <c r="J10" s="1"/>
      <c r="K10" s="1">
        <v>10</v>
      </c>
      <c r="L10" s="1"/>
      <c r="M10" s="1">
        <v>0</v>
      </c>
      <c r="N10" s="1"/>
      <c r="O10" s="91">
        <v>0</v>
      </c>
      <c r="P10" s="91"/>
      <c r="Q10" s="91">
        <v>0</v>
      </c>
      <c r="R10" s="91"/>
      <c r="S10" s="91">
        <v>0</v>
      </c>
      <c r="T10" s="91"/>
      <c r="U10" s="91">
        <v>0</v>
      </c>
      <c r="V10" s="91"/>
      <c r="W10" s="91">
        <v>0</v>
      </c>
      <c r="X10" s="91"/>
      <c r="Y10" s="1">
        <f t="shared" si="1"/>
        <v>12</v>
      </c>
      <c r="Z10" s="1"/>
      <c r="AA10" s="1">
        <f t="shared" si="0"/>
        <v>10</v>
      </c>
      <c r="AB10" s="1"/>
      <c r="AC10" s="88"/>
      <c r="AD10" s="89"/>
      <c r="AE10" s="89"/>
      <c r="AF10" s="90"/>
    </row>
    <row r="11" spans="1:34" s="87" customFormat="1" ht="13.5" customHeight="1" x14ac:dyDescent="0.15">
      <c r="A11" s="1"/>
      <c r="B11" s="1"/>
      <c r="C11" s="1"/>
      <c r="D11" s="1"/>
      <c r="E11" s="1"/>
      <c r="F11" s="1"/>
      <c r="G11" s="1" t="s">
        <v>99</v>
      </c>
      <c r="H11" s="1"/>
      <c r="I11" s="1">
        <v>23</v>
      </c>
      <c r="J11" s="1"/>
      <c r="K11" s="1">
        <v>15</v>
      </c>
      <c r="L11" s="1"/>
      <c r="M11" s="1">
        <v>12</v>
      </c>
      <c r="N11" s="1"/>
      <c r="O11" s="91">
        <v>19</v>
      </c>
      <c r="P11" s="91"/>
      <c r="Q11" s="91">
        <v>26</v>
      </c>
      <c r="R11" s="91"/>
      <c r="S11" s="91">
        <v>31</v>
      </c>
      <c r="T11" s="91"/>
      <c r="U11" s="91">
        <v>0</v>
      </c>
      <c r="V11" s="91"/>
      <c r="W11" s="91">
        <v>1</v>
      </c>
      <c r="X11" s="91"/>
      <c r="Y11" s="1">
        <f t="shared" si="1"/>
        <v>61</v>
      </c>
      <c r="Z11" s="1"/>
      <c r="AA11" s="1">
        <f t="shared" si="0"/>
        <v>66</v>
      </c>
      <c r="AB11" s="1"/>
      <c r="AC11" s="1" t="s">
        <v>100</v>
      </c>
      <c r="AD11" s="1"/>
      <c r="AE11" s="89"/>
      <c r="AF11" s="90"/>
    </row>
    <row r="12" spans="1:34" s="82" customFormat="1" ht="13.5" customHeight="1" x14ac:dyDescent="0.15">
      <c r="A12" s="1"/>
      <c r="B12" s="1"/>
      <c r="C12" s="1"/>
      <c r="D12" s="1"/>
      <c r="E12" s="1"/>
      <c r="F12" s="1"/>
      <c r="G12" s="1" t="s">
        <v>100</v>
      </c>
      <c r="H12" s="1"/>
      <c r="I12" s="91">
        <v>1</v>
      </c>
      <c r="J12" s="91"/>
      <c r="K12" s="91">
        <v>4</v>
      </c>
      <c r="L12" s="91"/>
      <c r="M12" s="91">
        <v>2</v>
      </c>
      <c r="N12" s="91"/>
      <c r="O12" s="91">
        <v>0</v>
      </c>
      <c r="P12" s="91"/>
      <c r="Q12" s="91">
        <v>6</v>
      </c>
      <c r="R12" s="91"/>
      <c r="S12" s="91">
        <v>7</v>
      </c>
      <c r="T12" s="91"/>
      <c r="U12" s="91">
        <v>0</v>
      </c>
      <c r="V12" s="91"/>
      <c r="W12" s="91">
        <v>0</v>
      </c>
      <c r="X12" s="91"/>
      <c r="Y12" s="1">
        <f t="shared" si="1"/>
        <v>9</v>
      </c>
      <c r="Z12" s="1"/>
      <c r="AA12" s="1">
        <f t="shared" si="0"/>
        <v>11</v>
      </c>
      <c r="AB12" s="1"/>
      <c r="AC12" s="88"/>
      <c r="AD12" s="1">
        <f>SUM(Y18:AB18)</f>
        <v>26</v>
      </c>
      <c r="AE12" s="1"/>
      <c r="AF12" s="90" t="s">
        <v>101</v>
      </c>
    </row>
    <row r="13" spans="1:34" s="82" customFormat="1" ht="13.5" customHeight="1" x14ac:dyDescent="0.15">
      <c r="A13" s="1"/>
      <c r="B13" s="1"/>
      <c r="C13" s="1" t="s">
        <v>103</v>
      </c>
      <c r="D13" s="1"/>
      <c r="E13" s="1"/>
      <c r="F13" s="1"/>
      <c r="G13" s="1" t="s">
        <v>98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91">
        <v>0</v>
      </c>
      <c r="P13" s="91"/>
      <c r="Q13" s="91">
        <v>0</v>
      </c>
      <c r="R13" s="91"/>
      <c r="S13" s="91">
        <v>0</v>
      </c>
      <c r="T13" s="91"/>
      <c r="U13" s="91">
        <v>0</v>
      </c>
      <c r="V13" s="91"/>
      <c r="W13" s="91">
        <v>0</v>
      </c>
      <c r="X13" s="91"/>
      <c r="Y13" s="1">
        <f t="shared" si="1"/>
        <v>0</v>
      </c>
      <c r="Z13" s="1"/>
      <c r="AA13" s="1">
        <f t="shared" si="0"/>
        <v>0</v>
      </c>
      <c r="AB13" s="1"/>
      <c r="AC13" s="88"/>
      <c r="AD13" s="89"/>
      <c r="AE13" s="89"/>
      <c r="AF13" s="90"/>
    </row>
    <row r="14" spans="1:34" s="82" customFormat="1" ht="13.5" customHeight="1" x14ac:dyDescent="0.15">
      <c r="A14" s="1"/>
      <c r="B14" s="1"/>
      <c r="C14" s="1"/>
      <c r="D14" s="1"/>
      <c r="E14" s="1"/>
      <c r="F14" s="1"/>
      <c r="G14" s="1" t="s">
        <v>99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91">
        <v>0</v>
      </c>
      <c r="P14" s="91"/>
      <c r="Q14" s="91">
        <v>0</v>
      </c>
      <c r="R14" s="91"/>
      <c r="S14" s="91">
        <v>0</v>
      </c>
      <c r="T14" s="91"/>
      <c r="U14" s="91">
        <v>0</v>
      </c>
      <c r="V14" s="91"/>
      <c r="W14" s="91">
        <v>0</v>
      </c>
      <c r="X14" s="91"/>
      <c r="Y14" s="1">
        <f t="shared" si="1"/>
        <v>1</v>
      </c>
      <c r="Z14" s="1"/>
      <c r="AA14" s="1">
        <f t="shared" si="0"/>
        <v>0</v>
      </c>
      <c r="AB14" s="1"/>
      <c r="AC14" s="1" t="s">
        <v>104</v>
      </c>
      <c r="AD14" s="1"/>
      <c r="AE14" s="89"/>
      <c r="AF14" s="90"/>
    </row>
    <row r="15" spans="1:34" s="82" customFormat="1" ht="13.5" customHeight="1" x14ac:dyDescent="0.15">
      <c r="A15" s="1"/>
      <c r="B15" s="1"/>
      <c r="C15" s="1"/>
      <c r="D15" s="1"/>
      <c r="E15" s="1"/>
      <c r="F15" s="1"/>
      <c r="G15" s="1" t="s">
        <v>100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91">
        <v>0</v>
      </c>
      <c r="P15" s="91"/>
      <c r="Q15" s="91">
        <v>0</v>
      </c>
      <c r="R15" s="91"/>
      <c r="S15" s="91">
        <v>0</v>
      </c>
      <c r="T15" s="91"/>
      <c r="U15" s="91">
        <v>0</v>
      </c>
      <c r="V15" s="91"/>
      <c r="W15" s="91">
        <v>0</v>
      </c>
      <c r="X15" s="91"/>
      <c r="Y15" s="1">
        <f t="shared" si="1"/>
        <v>0</v>
      </c>
      <c r="Z15" s="1"/>
      <c r="AA15" s="1">
        <f t="shared" si="0"/>
        <v>0</v>
      </c>
      <c r="AB15" s="1"/>
      <c r="AC15" s="88"/>
      <c r="AD15" s="1">
        <f>Y17+AA17</f>
        <v>188</v>
      </c>
      <c r="AE15" s="1"/>
      <c r="AF15" s="90" t="s">
        <v>101</v>
      </c>
    </row>
    <row r="16" spans="1:34" s="82" customFormat="1" ht="13.5" customHeight="1" x14ac:dyDescent="0.15">
      <c r="A16" s="1"/>
      <c r="B16" s="1"/>
      <c r="C16" s="1" t="s">
        <v>94</v>
      </c>
      <c r="D16" s="1"/>
      <c r="E16" s="1"/>
      <c r="F16" s="1"/>
      <c r="G16" s="1" t="s">
        <v>98</v>
      </c>
      <c r="H16" s="1"/>
      <c r="I16" s="1">
        <f>SUM(I7+I10+I13)</f>
        <v>12</v>
      </c>
      <c r="J16" s="1"/>
      <c r="K16" s="1">
        <f>SUM(K7+K10+K13)</f>
        <v>13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12</v>
      </c>
      <c r="Z16" s="1"/>
      <c r="AA16" s="1">
        <f>SUM(AA7+AA10+AA13)</f>
        <v>13</v>
      </c>
      <c r="AB16" s="1"/>
      <c r="AC16" s="88"/>
      <c r="AD16" s="89"/>
      <c r="AE16" s="89"/>
      <c r="AF16" s="90"/>
    </row>
    <row r="17" spans="1:36" s="82" customFormat="1" ht="13.5" customHeight="1" x14ac:dyDescent="0.15">
      <c r="A17" s="1"/>
      <c r="B17" s="1"/>
      <c r="C17" s="1"/>
      <c r="D17" s="1"/>
      <c r="E17" s="1"/>
      <c r="F17" s="1"/>
      <c r="G17" s="1" t="s">
        <v>99</v>
      </c>
      <c r="H17" s="1"/>
      <c r="I17" s="1">
        <f>SUM(I8+I11+I14)</f>
        <v>26</v>
      </c>
      <c r="J17" s="1"/>
      <c r="K17" s="1">
        <f>SUM(K8+K11+K14)</f>
        <v>20</v>
      </c>
      <c r="L17" s="1"/>
      <c r="M17" s="1">
        <f>M8+M11+M14</f>
        <v>21</v>
      </c>
      <c r="N17" s="1"/>
      <c r="O17" s="1">
        <f>SUM(O8+O11+O14)</f>
        <v>27</v>
      </c>
      <c r="P17" s="1"/>
      <c r="Q17" s="1">
        <f>Q8+Q11+Q14</f>
        <v>26</v>
      </c>
      <c r="R17" s="1"/>
      <c r="S17" s="1">
        <f>SUM(S8+S11+S14)</f>
        <v>33</v>
      </c>
      <c r="T17" s="1"/>
      <c r="U17" s="1">
        <f>SUM(U8+U11+U14)</f>
        <v>24</v>
      </c>
      <c r="V17" s="1"/>
      <c r="W17" s="1">
        <f>SUM(W8+W11+W14)</f>
        <v>11</v>
      </c>
      <c r="X17" s="1"/>
      <c r="Y17" s="1">
        <f>SUM(Y8+Y11+Y14)</f>
        <v>97</v>
      </c>
      <c r="Z17" s="1"/>
      <c r="AA17" s="1">
        <f>SUM(AA8+AA11+AA14)</f>
        <v>91</v>
      </c>
      <c r="AB17" s="1"/>
      <c r="AC17" s="88"/>
      <c r="AD17" s="89"/>
      <c r="AE17" s="89"/>
      <c r="AF17" s="90"/>
    </row>
    <row r="18" spans="1:36" s="82" customFormat="1" ht="13.5" customHeight="1" x14ac:dyDescent="0.15">
      <c r="A18" s="1"/>
      <c r="B18" s="1"/>
      <c r="C18" s="1"/>
      <c r="D18" s="1"/>
      <c r="E18" s="1"/>
      <c r="F18" s="1"/>
      <c r="G18" s="1" t="s">
        <v>100</v>
      </c>
      <c r="H18" s="1"/>
      <c r="I18" s="1">
        <f>SUM(I9+I12+I15)</f>
        <v>2</v>
      </c>
      <c r="J18" s="1"/>
      <c r="K18" s="1">
        <f>SUM(K9+K12+K15)</f>
        <v>4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6</v>
      </c>
      <c r="R18" s="1"/>
      <c r="S18" s="1">
        <f>SUM(S9+S12+S15)</f>
        <v>7</v>
      </c>
      <c r="T18" s="1"/>
      <c r="U18" s="1">
        <f>U9+U12+U15</f>
        <v>3</v>
      </c>
      <c r="V18" s="1"/>
      <c r="W18" s="1">
        <f>SUM(W9+W12+W15)</f>
        <v>1</v>
      </c>
      <c r="X18" s="1"/>
      <c r="Y18" s="1">
        <f>I18+M18+Q18+U18</f>
        <v>13</v>
      </c>
      <c r="Z18" s="1"/>
      <c r="AA18" s="1">
        <f>SUM(AA9+AA12+AA15)</f>
        <v>13</v>
      </c>
      <c r="AB18" s="1"/>
      <c r="AC18" s="92"/>
      <c r="AD18" s="93"/>
      <c r="AE18" s="93"/>
      <c r="AF18" s="94"/>
    </row>
    <row r="19" spans="1:36" ht="13.5" customHeight="1" x14ac:dyDescent="0.15">
      <c r="A19" s="1"/>
      <c r="B19" s="1"/>
      <c r="C19" s="1" t="s">
        <v>105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6" s="95" customFormat="1" ht="13.5" customHeight="1" x14ac:dyDescent="0.15">
      <c r="A20" s="1"/>
      <c r="B20" s="1"/>
      <c r="C20" s="1" t="s">
        <v>106</v>
      </c>
      <c r="D20" s="1"/>
      <c r="E20" s="1"/>
      <c r="F20" s="1"/>
      <c r="G20" s="1"/>
      <c r="H20" s="1" t="s">
        <v>107</v>
      </c>
      <c r="I20" s="1"/>
      <c r="J20" s="1"/>
      <c r="K20" s="1" t="s">
        <v>108</v>
      </c>
      <c r="L20" s="1"/>
      <c r="M20" s="1"/>
      <c r="N20" s="1" t="s">
        <v>109</v>
      </c>
      <c r="O20" s="1"/>
      <c r="P20" s="1" t="s">
        <v>110</v>
      </c>
      <c r="Q20" s="1"/>
      <c r="R20" s="1" t="s">
        <v>106</v>
      </c>
      <c r="S20" s="1"/>
      <c r="T20" s="1"/>
      <c r="U20" s="1"/>
      <c r="V20" s="1"/>
      <c r="W20" s="1" t="s">
        <v>107</v>
      </c>
      <c r="X20" s="1"/>
      <c r="Y20" s="1"/>
      <c r="Z20" s="1" t="s">
        <v>108</v>
      </c>
      <c r="AA20" s="1"/>
      <c r="AB20" s="1"/>
      <c r="AC20" s="1" t="s">
        <v>109</v>
      </c>
      <c r="AD20" s="1"/>
      <c r="AE20" s="1" t="s">
        <v>110</v>
      </c>
      <c r="AF20" s="1"/>
    </row>
    <row r="21" spans="1:36" s="95" customFormat="1" ht="13.5" customHeight="1" x14ac:dyDescent="0.15">
      <c r="A21" s="1"/>
      <c r="B21" s="1"/>
      <c r="C21" s="96">
        <v>1</v>
      </c>
      <c r="D21" s="1" t="s">
        <v>111</v>
      </c>
      <c r="E21" s="1"/>
      <c r="F21" s="1"/>
      <c r="G21" s="1"/>
      <c r="H21" s="1" t="s">
        <v>112</v>
      </c>
      <c r="I21" s="1"/>
      <c r="J21" s="1"/>
      <c r="K21" s="1" t="s">
        <v>113</v>
      </c>
      <c r="L21" s="1"/>
      <c r="M21" s="1"/>
      <c r="N21" s="97">
        <v>44831</v>
      </c>
      <c r="O21" s="1"/>
      <c r="P21" s="97">
        <v>44833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6" s="95" customFormat="1" ht="13.5" customHeight="1" x14ac:dyDescent="0.15">
      <c r="A22" s="1"/>
      <c r="B22" s="1"/>
      <c r="C22" s="96">
        <v>2</v>
      </c>
      <c r="D22" s="1" t="s">
        <v>114</v>
      </c>
      <c r="E22" s="1"/>
      <c r="F22" s="1"/>
      <c r="G22" s="1"/>
      <c r="H22" s="1" t="s">
        <v>112</v>
      </c>
      <c r="I22" s="1"/>
      <c r="J22" s="1"/>
      <c r="K22" s="1" t="s">
        <v>115</v>
      </c>
      <c r="L22" s="1"/>
      <c r="M22" s="1"/>
      <c r="N22" s="97">
        <v>44831</v>
      </c>
      <c r="O22" s="1"/>
      <c r="P22" s="97">
        <v>44832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6" s="95" customFormat="1" ht="13.5" customHeight="1" x14ac:dyDescent="0.15">
      <c r="A23" s="1"/>
      <c r="B23" s="1"/>
      <c r="C23" s="96">
        <v>3</v>
      </c>
      <c r="D23" s="1" t="s">
        <v>116</v>
      </c>
      <c r="E23" s="1"/>
      <c r="F23" s="1"/>
      <c r="G23" s="1"/>
      <c r="H23" s="91" t="s">
        <v>117</v>
      </c>
      <c r="I23" s="91"/>
      <c r="J23" s="91"/>
      <c r="K23" s="91" t="s">
        <v>118</v>
      </c>
      <c r="L23" s="91"/>
      <c r="M23" s="91"/>
      <c r="N23" s="97">
        <v>44820</v>
      </c>
      <c r="O23" s="1"/>
      <c r="P23" s="97">
        <v>44832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6" s="95" customFormat="1" ht="13.5" customHeight="1" x14ac:dyDescent="0.15">
      <c r="A24" s="1"/>
      <c r="B24" s="1"/>
      <c r="C24" s="96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6" s="95" customFormat="1" ht="13.5" customHeight="1" x14ac:dyDescent="0.15">
      <c r="A25" s="1"/>
      <c r="B25" s="1"/>
      <c r="C25" s="96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6" s="95" customFormat="1" ht="13.5" customHeight="1" x14ac:dyDescent="0.15">
      <c r="A26" s="1"/>
      <c r="B26" s="1"/>
      <c r="C26" s="96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6" s="95" customFormat="1" ht="13.5" customHeight="1" x14ac:dyDescent="0.15">
      <c r="A27" s="1"/>
      <c r="B27" s="1"/>
      <c r="C27" s="96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6" s="95" customFormat="1" ht="13.5" customHeight="1" x14ac:dyDescent="0.15">
      <c r="A28" s="1"/>
      <c r="B28" s="1"/>
      <c r="C28" s="96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119</v>
      </c>
      <c r="AI28" s="1"/>
    </row>
    <row r="29" spans="1:36" s="95" customFormat="1" ht="13.5" customHeight="1" x14ac:dyDescent="0.15">
      <c r="A29" s="1"/>
      <c r="B29" s="1"/>
      <c r="C29" s="9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120</v>
      </c>
      <c r="AI29" s="1"/>
    </row>
    <row r="30" spans="1:36" s="95" customFormat="1" ht="13.5" customHeight="1" x14ac:dyDescent="0.4">
      <c r="A30" s="1"/>
      <c r="B30" s="1"/>
      <c r="C30" s="9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8">
        <f>COUNTA(D21:G30)</f>
        <v>3</v>
      </c>
      <c r="AI30" s="99" t="s">
        <v>55</v>
      </c>
    </row>
    <row r="31" spans="1:36" s="95" customFormat="1" ht="13.5" customHeight="1" x14ac:dyDescent="0.15">
      <c r="A31" s="1"/>
      <c r="B31" s="1"/>
      <c r="C31" s="1" t="s">
        <v>121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00"/>
      <c r="AD31" s="100"/>
      <c r="AE31" s="101"/>
      <c r="AF31" s="101"/>
      <c r="AG31" s="102"/>
      <c r="AH31" s="102"/>
      <c r="AI31" s="102"/>
      <c r="AJ31" s="102"/>
    </row>
    <row r="32" spans="1:36" s="95" customFormat="1" ht="13.5" customHeight="1" x14ac:dyDescent="0.15">
      <c r="A32" s="1"/>
      <c r="B32" s="1"/>
      <c r="C32" s="1" t="s">
        <v>106</v>
      </c>
      <c r="D32" s="1"/>
      <c r="E32" s="1"/>
      <c r="F32" s="1"/>
      <c r="G32" s="1"/>
      <c r="H32" s="1" t="s">
        <v>107</v>
      </c>
      <c r="I32" s="1"/>
      <c r="J32" s="1"/>
      <c r="K32" s="1" t="s">
        <v>108</v>
      </c>
      <c r="L32" s="1"/>
      <c r="M32" s="1"/>
      <c r="N32" s="1" t="s">
        <v>122</v>
      </c>
      <c r="O32" s="1"/>
      <c r="P32" s="1"/>
      <c r="Q32" s="1"/>
      <c r="R32" s="1"/>
      <c r="S32" s="1"/>
      <c r="T32" s="1" t="s">
        <v>123</v>
      </c>
      <c r="U32" s="1"/>
      <c r="V32" s="1"/>
      <c r="W32" s="1"/>
      <c r="X32" s="1"/>
      <c r="Y32" s="1"/>
      <c r="Z32" s="1" t="s">
        <v>124</v>
      </c>
      <c r="AA32" s="1"/>
      <c r="AB32" s="1"/>
      <c r="AC32" s="100"/>
      <c r="AD32" s="100"/>
      <c r="AE32" s="103"/>
      <c r="AF32" s="103"/>
      <c r="AG32" s="104"/>
      <c r="AH32" s="104"/>
      <c r="AI32" s="104"/>
      <c r="AJ32" s="104"/>
    </row>
    <row r="33" spans="1:32" s="9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125</v>
      </c>
      <c r="O33" s="1"/>
      <c r="P33" s="1" t="s">
        <v>109</v>
      </c>
      <c r="Q33" s="1"/>
      <c r="R33" s="1" t="s">
        <v>110</v>
      </c>
      <c r="S33" s="1"/>
      <c r="T33" s="1" t="s">
        <v>125</v>
      </c>
      <c r="U33" s="1"/>
      <c r="V33" s="1" t="s">
        <v>109</v>
      </c>
      <c r="W33" s="1"/>
      <c r="X33" s="1" t="s">
        <v>110</v>
      </c>
      <c r="Y33" s="1"/>
      <c r="Z33" s="1"/>
      <c r="AA33" s="1"/>
      <c r="AB33" s="1"/>
      <c r="AC33" s="100"/>
      <c r="AD33" s="100"/>
      <c r="AE33" s="1"/>
      <c r="AF33" s="1"/>
    </row>
    <row r="34" spans="1:32" s="95" customFormat="1" ht="13.5" customHeight="1" x14ac:dyDescent="0.15">
      <c r="A34" s="1"/>
      <c r="B34" s="1"/>
      <c r="C34" s="96">
        <v>1</v>
      </c>
      <c r="D34" s="1" t="str">
        <f>'[2]9月'!A22</f>
        <v>佐々木　カヨ子　様</v>
      </c>
      <c r="E34" s="1"/>
      <c r="F34" s="1"/>
      <c r="G34" s="1"/>
      <c r="H34" s="1" t="str">
        <f>'[2]9月'!B22</f>
        <v>小屋敷</v>
      </c>
      <c r="I34" s="1"/>
      <c r="J34" s="1"/>
      <c r="K34" s="1" t="str">
        <f>'[2]9月'!C22</f>
        <v>小栁</v>
      </c>
      <c r="L34" s="1"/>
      <c r="M34" s="1"/>
      <c r="N34" s="105">
        <f>'[2]9月'!D22</f>
        <v>44805</v>
      </c>
      <c r="O34" s="105"/>
      <c r="P34" s="105">
        <f>'[2]9月'!F22</f>
        <v>44805</v>
      </c>
      <c r="Q34" s="105"/>
      <c r="R34" s="105">
        <f>'[2]9月'!G22</f>
        <v>44816</v>
      </c>
      <c r="S34" s="105"/>
      <c r="T34" s="1"/>
      <c r="U34" s="1"/>
      <c r="V34" s="1"/>
      <c r="W34" s="1"/>
      <c r="X34" s="1"/>
      <c r="Y34" s="1"/>
      <c r="Z34" s="1"/>
      <c r="AA34" s="1"/>
      <c r="AB34" s="1"/>
      <c r="AC34" s="100"/>
      <c r="AD34" s="100"/>
      <c r="AE34" s="1"/>
      <c r="AF34" s="1"/>
    </row>
    <row r="35" spans="1:32" s="95" customFormat="1" ht="13.5" customHeight="1" x14ac:dyDescent="0.15">
      <c r="A35" s="1"/>
      <c r="B35" s="1"/>
      <c r="C35" s="96">
        <v>2</v>
      </c>
      <c r="D35" s="1" t="str">
        <f>'[2]9月'!A23</f>
        <v>寺沢　京子　様</v>
      </c>
      <c r="E35" s="1"/>
      <c r="F35" s="1"/>
      <c r="G35" s="1"/>
      <c r="H35" s="1" t="str">
        <f>'[2]9月'!B23</f>
        <v>小屋敷</v>
      </c>
      <c r="I35" s="1"/>
      <c r="J35" s="1"/>
      <c r="K35" s="1" t="str">
        <f>'[2]9月'!C23</f>
        <v>馬渡</v>
      </c>
      <c r="L35" s="1"/>
      <c r="M35" s="1"/>
      <c r="N35" s="105">
        <f>'[2]9月'!D23</f>
        <v>44806</v>
      </c>
      <c r="O35" s="105"/>
      <c r="P35" s="105">
        <f>'[2]9月'!F23</f>
        <v>44806</v>
      </c>
      <c r="Q35" s="105"/>
      <c r="R35" s="105">
        <f>'[2]9月'!G23</f>
        <v>44816</v>
      </c>
      <c r="S35" s="105"/>
      <c r="T35" s="1"/>
      <c r="U35" s="1"/>
      <c r="V35" s="1"/>
      <c r="W35" s="1"/>
      <c r="X35" s="1"/>
      <c r="Y35" s="1"/>
      <c r="Z35" s="1"/>
      <c r="AA35" s="1"/>
      <c r="AB35" s="1"/>
      <c r="AC35" s="100"/>
      <c r="AD35" s="100"/>
      <c r="AE35" s="1"/>
      <c r="AF35" s="1"/>
    </row>
    <row r="36" spans="1:32" s="95" customFormat="1" ht="13.5" customHeight="1" x14ac:dyDescent="0.15">
      <c r="A36" s="1"/>
      <c r="B36" s="1"/>
      <c r="C36" s="96">
        <v>3</v>
      </c>
      <c r="D36" s="1" t="str">
        <f>'[2]9月'!A24</f>
        <v>芦口　道則　様</v>
      </c>
      <c r="E36" s="1"/>
      <c r="F36" s="1"/>
      <c r="G36" s="1"/>
      <c r="H36" s="1" t="str">
        <f>'[2]9月'!B24</f>
        <v>西舘</v>
      </c>
      <c r="I36" s="1"/>
      <c r="J36" s="1"/>
      <c r="K36" s="1" t="str">
        <f>'[2]9月'!C24</f>
        <v>田名部</v>
      </c>
      <c r="L36" s="1"/>
      <c r="M36" s="1"/>
      <c r="N36" s="105">
        <f>'[2]9月'!D24</f>
        <v>44811</v>
      </c>
      <c r="O36" s="105"/>
      <c r="P36" s="105">
        <f>'[2]9月'!F24</f>
        <v>44811</v>
      </c>
      <c r="Q36" s="105"/>
      <c r="R36" s="105">
        <f>'[2]9月'!G24</f>
        <v>44816</v>
      </c>
      <c r="S36" s="105"/>
      <c r="T36" s="1"/>
      <c r="U36" s="1"/>
      <c r="V36" s="1"/>
      <c r="W36" s="1"/>
      <c r="X36" s="1"/>
      <c r="Y36" s="1"/>
      <c r="Z36" s="1"/>
      <c r="AA36" s="1"/>
      <c r="AB36" s="1"/>
      <c r="AC36" s="100"/>
      <c r="AD36" s="100"/>
      <c r="AE36" s="1"/>
      <c r="AF36" s="1"/>
    </row>
    <row r="37" spans="1:32" s="95" customFormat="1" ht="13.5" customHeight="1" x14ac:dyDescent="0.15">
      <c r="A37" s="1"/>
      <c r="B37" s="1"/>
      <c r="C37" s="96">
        <v>4</v>
      </c>
      <c r="D37" s="1" t="str">
        <f>'[2]9月'!A25</f>
        <v>清水目　忠男　様</v>
      </c>
      <c r="E37" s="1"/>
      <c r="F37" s="1"/>
      <c r="G37" s="1"/>
      <c r="H37" s="1" t="str">
        <f>'[2]9月'!B25</f>
        <v>西舘</v>
      </c>
      <c r="I37" s="1"/>
      <c r="J37" s="1"/>
      <c r="K37" s="1" t="str">
        <f>'[2]9月'!C25</f>
        <v>馬渡</v>
      </c>
      <c r="L37" s="1"/>
      <c r="M37" s="1"/>
      <c r="N37" s="105">
        <f>'[2]9月'!D25</f>
        <v>44813</v>
      </c>
      <c r="O37" s="105"/>
      <c r="P37" s="105">
        <f>'[2]9月'!F25</f>
        <v>44813</v>
      </c>
      <c r="Q37" s="105"/>
      <c r="R37" s="105">
        <f>'[2]9月'!G25</f>
        <v>44824</v>
      </c>
      <c r="S37" s="105"/>
      <c r="T37" s="1"/>
      <c r="U37" s="1"/>
      <c r="V37" s="1"/>
      <c r="W37" s="1"/>
      <c r="X37" s="1"/>
      <c r="Y37" s="1"/>
      <c r="Z37" s="1"/>
      <c r="AA37" s="1"/>
      <c r="AB37" s="1"/>
      <c r="AC37" s="100"/>
      <c r="AD37" s="100"/>
      <c r="AE37" s="1"/>
      <c r="AF37" s="1"/>
    </row>
    <row r="38" spans="1:32" s="95" customFormat="1" ht="13.5" customHeight="1" x14ac:dyDescent="0.15">
      <c r="A38" s="1"/>
      <c r="B38" s="1"/>
      <c r="C38" s="96">
        <v>5</v>
      </c>
      <c r="D38" s="1" t="str">
        <f>'[2]9月'!A26</f>
        <v>天摩　武志　様</v>
      </c>
      <c r="E38" s="1"/>
      <c r="F38" s="1"/>
      <c r="G38" s="1"/>
      <c r="H38" s="1" t="str">
        <f>'[2]9月'!B26</f>
        <v>小屋敷</v>
      </c>
      <c r="I38" s="1"/>
      <c r="J38" s="1"/>
      <c r="K38" s="1" t="str">
        <f>'[2]9月'!C26</f>
        <v>小栁(馬渡)</v>
      </c>
      <c r="L38" s="1"/>
      <c r="M38" s="1"/>
      <c r="N38" s="105">
        <f>'[2]9月'!D26</f>
        <v>44817</v>
      </c>
      <c r="O38" s="105"/>
      <c r="P38" s="105">
        <f>'[2]9月'!F26</f>
        <v>44817</v>
      </c>
      <c r="Q38" s="105"/>
      <c r="R38" s="105">
        <f>'[2]9月'!G26</f>
        <v>44830</v>
      </c>
      <c r="S38" s="105"/>
      <c r="T38" s="1"/>
      <c r="U38" s="1"/>
      <c r="V38" s="1"/>
      <c r="W38" s="1"/>
      <c r="X38" s="1"/>
      <c r="Y38" s="1"/>
      <c r="Z38" s="1"/>
      <c r="AA38" s="1"/>
      <c r="AB38" s="1"/>
      <c r="AC38" s="100"/>
      <c r="AD38" s="100"/>
      <c r="AE38" s="1"/>
      <c r="AF38" s="1"/>
    </row>
    <row r="39" spans="1:32" s="95" customFormat="1" ht="13.5" customHeight="1" x14ac:dyDescent="0.15">
      <c r="A39" s="1"/>
      <c r="B39" s="1"/>
      <c r="C39" s="96">
        <v>6</v>
      </c>
      <c r="D39" s="1" t="str">
        <f>'[2]9月'!A27</f>
        <v>松山　光雄　様</v>
      </c>
      <c r="E39" s="1"/>
      <c r="F39" s="1"/>
      <c r="G39" s="1"/>
      <c r="H39" s="1" t="str">
        <f>'[2]9月'!B27</f>
        <v>西舘</v>
      </c>
      <c r="I39" s="1"/>
      <c r="J39" s="1"/>
      <c r="K39" s="1" t="str">
        <f>'[2]9月'!C27</f>
        <v>馬渡</v>
      </c>
      <c r="L39" s="1"/>
      <c r="M39" s="1"/>
      <c r="N39" s="105">
        <f>'[2]9月'!D27</f>
        <v>44817</v>
      </c>
      <c r="O39" s="105"/>
      <c r="P39" s="105">
        <f>'[2]9月'!F27</f>
        <v>44817</v>
      </c>
      <c r="Q39" s="105"/>
      <c r="R39" s="105">
        <f>'[2]9月'!G27</f>
        <v>44824</v>
      </c>
      <c r="S39" s="105"/>
      <c r="T39" s="1"/>
      <c r="U39" s="1"/>
      <c r="V39" s="1"/>
      <c r="W39" s="1"/>
      <c r="X39" s="1"/>
      <c r="Y39" s="1"/>
      <c r="Z39" s="1"/>
      <c r="AA39" s="1"/>
      <c r="AB39" s="1"/>
      <c r="AC39" s="100"/>
      <c r="AD39" s="100"/>
      <c r="AE39" s="1"/>
      <c r="AF39" s="1"/>
    </row>
    <row r="40" spans="1:32" s="95" customFormat="1" ht="13.5" customHeight="1" x14ac:dyDescent="0.15">
      <c r="A40" s="1"/>
      <c r="B40" s="1"/>
      <c r="C40" s="96">
        <v>7</v>
      </c>
      <c r="D40" s="1" t="str">
        <f>'[2]9月'!A28</f>
        <v>市沢　すを　様</v>
      </c>
      <c r="E40" s="1"/>
      <c r="F40" s="1"/>
      <c r="G40" s="1"/>
      <c r="H40" s="1" t="str">
        <f>'[2]9月'!B28</f>
        <v>小屋敷</v>
      </c>
      <c r="I40" s="1"/>
      <c r="J40" s="1"/>
      <c r="K40" s="1" t="str">
        <f>'[2]9月'!C28</f>
        <v>深澤</v>
      </c>
      <c r="L40" s="1"/>
      <c r="M40" s="1"/>
      <c r="N40" s="105">
        <f>'[2]9月'!D28</f>
        <v>44818</v>
      </c>
      <c r="O40" s="105"/>
      <c r="P40" s="105">
        <f>'[2]9月'!F28</f>
        <v>44818</v>
      </c>
      <c r="Q40" s="105"/>
      <c r="R40" s="105">
        <f>'[2]9月'!G28</f>
        <v>44824</v>
      </c>
      <c r="S40" s="105"/>
      <c r="T40" s="1"/>
      <c r="U40" s="1"/>
      <c r="V40" s="1"/>
      <c r="W40" s="1"/>
      <c r="X40" s="1"/>
      <c r="Y40" s="1"/>
      <c r="Z40" s="1"/>
      <c r="AA40" s="1"/>
      <c r="AB40" s="1"/>
      <c r="AC40" s="100"/>
      <c r="AD40" s="100"/>
      <c r="AE40" s="1"/>
      <c r="AF40" s="1"/>
    </row>
    <row r="41" spans="1:32" s="95" customFormat="1" ht="13.5" customHeight="1" x14ac:dyDescent="0.15">
      <c r="A41" s="1"/>
      <c r="B41" s="1"/>
      <c r="C41" s="96">
        <v>8</v>
      </c>
      <c r="D41" s="1" t="str">
        <f>'[2]9月'!A29</f>
        <v>鈴木　知子　様</v>
      </c>
      <c r="E41" s="1"/>
      <c r="F41" s="1"/>
      <c r="G41" s="1"/>
      <c r="H41" s="1" t="str">
        <f>'[2]9月'!B29</f>
        <v>西舘</v>
      </c>
      <c r="I41" s="1"/>
      <c r="J41" s="1"/>
      <c r="K41" s="1" t="str">
        <f>'[2]9月'!C29</f>
        <v>田名部</v>
      </c>
      <c r="L41" s="1"/>
      <c r="M41" s="1"/>
      <c r="N41" s="105">
        <f>'[2]9月'!D29</f>
        <v>44818</v>
      </c>
      <c r="O41" s="105"/>
      <c r="P41" s="105">
        <f>'[2]9月'!F29</f>
        <v>44818</v>
      </c>
      <c r="Q41" s="105"/>
      <c r="R41" s="105">
        <f>'[2]9月'!G29</f>
        <v>44824</v>
      </c>
      <c r="S41" s="105"/>
      <c r="T41" s="1"/>
      <c r="U41" s="1"/>
      <c r="V41" s="1"/>
      <c r="W41" s="1"/>
      <c r="X41" s="1"/>
      <c r="Y41" s="1"/>
      <c r="Z41" s="1"/>
      <c r="AA41" s="1"/>
      <c r="AB41" s="1"/>
      <c r="AC41" s="100"/>
      <c r="AD41" s="100"/>
      <c r="AE41" s="1"/>
      <c r="AF41" s="1"/>
    </row>
    <row r="42" spans="1:32" s="95" customFormat="1" ht="13.5" customHeight="1" x14ac:dyDescent="0.15">
      <c r="A42" s="1"/>
      <c r="B42" s="1"/>
      <c r="C42" s="96">
        <v>9</v>
      </c>
      <c r="D42" s="1" t="str">
        <f>'[2]9月'!A30</f>
        <v>田名部　清一　様</v>
      </c>
      <c r="E42" s="1"/>
      <c r="F42" s="1"/>
      <c r="G42" s="1"/>
      <c r="H42" s="1" t="str">
        <f>'[2]9月'!B30</f>
        <v>小屋敷</v>
      </c>
      <c r="I42" s="1"/>
      <c r="J42" s="1"/>
      <c r="K42" s="1" t="str">
        <f>'[2]9月'!C30</f>
        <v>金(田名部)</v>
      </c>
      <c r="L42" s="1"/>
      <c r="M42" s="1"/>
      <c r="N42" s="105">
        <f>'[2]9月'!D30</f>
        <v>44819</v>
      </c>
      <c r="O42" s="105"/>
      <c r="P42" s="105">
        <f>'[2]9月'!F30</f>
        <v>44819</v>
      </c>
      <c r="Q42" s="105"/>
      <c r="R42" s="105">
        <f>'[2]9月'!G30</f>
        <v>44832</v>
      </c>
      <c r="S42" s="105"/>
      <c r="T42" s="1"/>
      <c r="U42" s="1"/>
      <c r="V42" s="1"/>
      <c r="W42" s="1"/>
      <c r="X42" s="1"/>
      <c r="Y42" s="1"/>
      <c r="Z42" s="1"/>
      <c r="AA42" s="1"/>
      <c r="AB42" s="1"/>
      <c r="AC42" s="100"/>
      <c r="AD42" s="100"/>
      <c r="AE42" s="1"/>
      <c r="AF42" s="1"/>
    </row>
    <row r="43" spans="1:32" s="95" customFormat="1" ht="13.5" customHeight="1" x14ac:dyDescent="0.15">
      <c r="A43" s="1"/>
      <c r="B43" s="1"/>
      <c r="C43" s="96">
        <v>10</v>
      </c>
      <c r="D43" s="1" t="str">
        <f>'[2]9月'!A31</f>
        <v>加藤　進　様</v>
      </c>
      <c r="E43" s="1"/>
      <c r="F43" s="1"/>
      <c r="G43" s="1"/>
      <c r="H43" s="1" t="str">
        <f>'[2]9月'!B31</f>
        <v>小屋敷</v>
      </c>
      <c r="I43" s="1"/>
      <c r="J43" s="1"/>
      <c r="K43" s="1" t="str">
        <f>'[2]9月'!C31</f>
        <v>小栁(深澤)</v>
      </c>
      <c r="L43" s="1"/>
      <c r="M43" s="1"/>
      <c r="N43" s="105">
        <f>'[2]9月'!D31</f>
        <v>44819</v>
      </c>
      <c r="O43" s="105"/>
      <c r="P43" s="105">
        <f>'[2]9月'!F31</f>
        <v>44819</v>
      </c>
      <c r="Q43" s="105"/>
      <c r="R43" s="105">
        <f>'[2]9月'!G31</f>
        <v>44832</v>
      </c>
      <c r="S43" s="105"/>
      <c r="T43" s="1"/>
      <c r="U43" s="1"/>
      <c r="V43" s="1"/>
      <c r="W43" s="1"/>
      <c r="X43" s="1"/>
      <c r="Y43" s="1"/>
      <c r="Z43" s="1"/>
      <c r="AA43" s="1"/>
      <c r="AB43" s="1"/>
      <c r="AC43" s="100"/>
      <c r="AD43" s="100"/>
      <c r="AE43" s="1"/>
      <c r="AF43" s="1"/>
    </row>
    <row r="44" spans="1:32" s="95" customFormat="1" ht="13.5" customHeight="1" x14ac:dyDescent="0.15">
      <c r="A44" s="1"/>
      <c r="B44" s="1"/>
      <c r="C44" s="96">
        <v>11</v>
      </c>
      <c r="D44" s="1" t="str">
        <f>'[2]9月'!A32</f>
        <v>山本　嗣教　様</v>
      </c>
      <c r="E44" s="1"/>
      <c r="F44" s="1"/>
      <c r="G44" s="1"/>
      <c r="H44" s="1" t="str">
        <f>'[2]9月'!B32</f>
        <v>西舘</v>
      </c>
      <c r="I44" s="1"/>
      <c r="J44" s="1"/>
      <c r="K44" s="1" t="str">
        <f>'[2]9月'!C32</f>
        <v>馬渡</v>
      </c>
      <c r="L44" s="1"/>
      <c r="M44" s="1"/>
      <c r="N44" s="105">
        <f>'[2]9月'!D32</f>
        <v>44820</v>
      </c>
      <c r="O44" s="105"/>
      <c r="P44" s="105">
        <f>'[2]9月'!F32</f>
        <v>44820</v>
      </c>
      <c r="Q44" s="105"/>
      <c r="R44" s="105">
        <f>'[2]9月'!G32</f>
        <v>44830</v>
      </c>
      <c r="S44" s="105"/>
      <c r="T44" s="1"/>
      <c r="U44" s="1"/>
      <c r="V44" s="1"/>
      <c r="W44" s="1"/>
      <c r="X44" s="1"/>
      <c r="Y44" s="1"/>
      <c r="Z44" s="1"/>
      <c r="AA44" s="1"/>
      <c r="AB44" s="1"/>
      <c r="AC44" s="100"/>
      <c r="AD44" s="100"/>
      <c r="AE44" s="1"/>
      <c r="AF44" s="1"/>
    </row>
    <row r="45" spans="1:32" s="95" customFormat="1" ht="13.5" customHeight="1" x14ac:dyDescent="0.15">
      <c r="A45" s="1"/>
      <c r="B45" s="1"/>
      <c r="C45" s="96">
        <v>12</v>
      </c>
      <c r="D45" s="1" t="str">
        <f>'[2]9月'!A33</f>
        <v>田代　札　様</v>
      </c>
      <c r="E45" s="1"/>
      <c r="F45" s="1"/>
      <c r="G45" s="1"/>
      <c r="H45" s="1" t="str">
        <f>'[2]9月'!B33</f>
        <v>小屋敷</v>
      </c>
      <c r="I45" s="1"/>
      <c r="J45" s="1"/>
      <c r="K45" s="1" t="str">
        <f>'[2]9月'!C33</f>
        <v>馬渡</v>
      </c>
      <c r="L45" s="1"/>
      <c r="M45" s="1"/>
      <c r="N45" s="105">
        <f>'[2]9月'!D33</f>
        <v>44820</v>
      </c>
      <c r="O45" s="105"/>
      <c r="P45" s="105">
        <f>'[2]9月'!F33</f>
        <v>44820</v>
      </c>
      <c r="Q45" s="105"/>
      <c r="R45" s="105">
        <f>'[2]9月'!G33</f>
        <v>44830</v>
      </c>
      <c r="S45" s="105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95" customFormat="1" ht="13.5" customHeight="1" x14ac:dyDescent="0.15">
      <c r="A46" s="1"/>
      <c r="B46" s="1"/>
      <c r="C46" s="96">
        <v>13</v>
      </c>
      <c r="D46" s="1" t="str">
        <f>'[2]9月'!A34</f>
        <v>中村　和夫　様</v>
      </c>
      <c r="E46" s="1"/>
      <c r="F46" s="1"/>
      <c r="G46" s="1"/>
      <c r="H46" s="1" t="str">
        <f>'[2]9月'!B34</f>
        <v>西舘</v>
      </c>
      <c r="I46" s="1"/>
      <c r="J46" s="1"/>
      <c r="K46" s="1" t="str">
        <f>'[2]9月'!C34</f>
        <v>菅野</v>
      </c>
      <c r="L46" s="1"/>
      <c r="M46" s="1"/>
      <c r="N46" s="105">
        <f>'[2]9月'!D34</f>
        <v>44820</v>
      </c>
      <c r="O46" s="105"/>
      <c r="P46" s="105">
        <f>'[2]9月'!F34</f>
        <v>44820</v>
      </c>
      <c r="Q46" s="105"/>
      <c r="R46" s="105">
        <f>'[2]9月'!G34</f>
        <v>44830</v>
      </c>
      <c r="S46" s="105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95" customFormat="1" ht="13.5" customHeight="1" x14ac:dyDescent="0.15">
      <c r="A47" s="1"/>
      <c r="B47" s="1"/>
      <c r="C47" s="96">
        <v>14</v>
      </c>
      <c r="D47" s="1" t="str">
        <f>'[2]9月'!A35</f>
        <v>下山　孝一　様</v>
      </c>
      <c r="E47" s="1"/>
      <c r="F47" s="1"/>
      <c r="G47" s="1"/>
      <c r="H47" s="1" t="str">
        <f>'[2]9月'!B35</f>
        <v>小屋敷</v>
      </c>
      <c r="I47" s="1"/>
      <c r="J47" s="1"/>
      <c r="K47" s="1" t="str">
        <f>'[2]9月'!C35</f>
        <v>馬渡</v>
      </c>
      <c r="L47" s="1"/>
      <c r="M47" s="1"/>
      <c r="N47" s="105">
        <f>'[2]9月'!D35</f>
        <v>44824</v>
      </c>
      <c r="O47" s="105"/>
      <c r="P47" s="105">
        <f>'[2]9月'!F35</f>
        <v>44824</v>
      </c>
      <c r="Q47" s="105"/>
      <c r="R47" s="105">
        <f>'[2]9月'!G35</f>
        <v>44832</v>
      </c>
      <c r="S47" s="105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95" customFormat="1" ht="13.5" customHeight="1" x14ac:dyDescent="0.15">
      <c r="A48" s="1"/>
      <c r="B48" s="1"/>
      <c r="C48" s="96">
        <v>15</v>
      </c>
      <c r="D48" s="1" t="str">
        <f>'[2]9月'!A36</f>
        <v>工藤　誠吾　様</v>
      </c>
      <c r="E48" s="1"/>
      <c r="F48" s="1"/>
      <c r="G48" s="1"/>
      <c r="H48" s="1" t="str">
        <f>'[2]9月'!B36</f>
        <v>西舘</v>
      </c>
      <c r="I48" s="1"/>
      <c r="J48" s="1"/>
      <c r="K48" s="1" t="str">
        <f>'[2]9月'!C36</f>
        <v>馬渡</v>
      </c>
      <c r="L48" s="1"/>
      <c r="M48" s="1"/>
      <c r="N48" s="105">
        <f>'[2]9月'!D36</f>
        <v>44824</v>
      </c>
      <c r="O48" s="105"/>
      <c r="P48" s="105">
        <f>'[2]9月'!F36</f>
        <v>44824</v>
      </c>
      <c r="Q48" s="105"/>
      <c r="R48" s="105">
        <f>'[2]9月'!G36</f>
        <v>44830</v>
      </c>
      <c r="S48" s="105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95" customFormat="1" ht="13.5" customHeight="1" x14ac:dyDescent="0.15">
      <c r="A49" s="1"/>
      <c r="B49" s="1"/>
      <c r="C49" s="96">
        <v>16</v>
      </c>
      <c r="D49" s="1" t="str">
        <f>'[2]9月'!A37</f>
        <v>滝川　武夫　様</v>
      </c>
      <c r="E49" s="1"/>
      <c r="F49" s="1"/>
      <c r="G49" s="1"/>
      <c r="H49" s="1" t="str">
        <f>'[2]9月'!B37</f>
        <v>西舘</v>
      </c>
      <c r="I49" s="1"/>
      <c r="J49" s="1"/>
      <c r="K49" s="1" t="str">
        <f>'[2]9月'!C37</f>
        <v>小栁(田名部)</v>
      </c>
      <c r="L49" s="1"/>
      <c r="M49" s="1"/>
      <c r="N49" s="105">
        <f>'[2]9月'!D37</f>
        <v>44826</v>
      </c>
      <c r="O49" s="105"/>
      <c r="P49" s="105">
        <f>'[2]9月'!F37</f>
        <v>44826</v>
      </c>
      <c r="Q49" s="105"/>
      <c r="R49" s="105">
        <f>'[2]9月'!G37</f>
        <v>44837</v>
      </c>
      <c r="S49" s="105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95" customFormat="1" ht="13.5" customHeight="1" x14ac:dyDescent="0.15">
      <c r="A50" s="1"/>
      <c r="B50" s="1"/>
      <c r="C50" s="96">
        <v>17</v>
      </c>
      <c r="D50" s="1" t="str">
        <f>'[2]9月'!A38</f>
        <v>河村　フヂエ　様</v>
      </c>
      <c r="E50" s="1"/>
      <c r="F50" s="1"/>
      <c r="G50" s="1"/>
      <c r="H50" s="1" t="str">
        <f>'[2]9月'!B38</f>
        <v>小屋敷</v>
      </c>
      <c r="I50" s="1"/>
      <c r="J50" s="1"/>
      <c r="K50" s="1" t="str">
        <f>'[2]9月'!C38</f>
        <v>小栁(田名部)</v>
      </c>
      <c r="L50" s="1"/>
      <c r="M50" s="1"/>
      <c r="N50" s="105">
        <f>'[2]9月'!D38</f>
        <v>44826</v>
      </c>
      <c r="O50" s="105"/>
      <c r="P50" s="105">
        <f>'[2]9月'!F38</f>
        <v>44826</v>
      </c>
      <c r="Q50" s="105"/>
      <c r="R50" s="105">
        <f>'[2]9月'!G38</f>
        <v>44837</v>
      </c>
      <c r="S50" s="105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95" customFormat="1" ht="13.5" customHeight="1" x14ac:dyDescent="0.15">
      <c r="A51" s="1"/>
      <c r="B51" s="1"/>
      <c r="C51" s="96">
        <v>18</v>
      </c>
      <c r="D51" s="1" t="str">
        <f>'[2]9月'!A39</f>
        <v>荒木田　利雄　様</v>
      </c>
      <c r="E51" s="1"/>
      <c r="F51" s="1"/>
      <c r="G51" s="1"/>
      <c r="H51" s="1" t="str">
        <f>'[2]9月'!B39</f>
        <v>小屋敷</v>
      </c>
      <c r="I51" s="1"/>
      <c r="J51" s="1"/>
      <c r="K51" s="1" t="str">
        <f>'[2]9月'!C39</f>
        <v>金(菅野)</v>
      </c>
      <c r="L51" s="1"/>
      <c r="M51" s="1"/>
      <c r="N51" s="105">
        <f>'[2]9月'!D39</f>
        <v>44830</v>
      </c>
      <c r="O51" s="105"/>
      <c r="P51" s="105">
        <f>'[2]9月'!F39</f>
        <v>44830</v>
      </c>
      <c r="Q51" s="105"/>
      <c r="R51" s="105">
        <f>'[2]9月'!G39</f>
        <v>0</v>
      </c>
      <c r="S51" s="105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95" customFormat="1" ht="13.5" customHeight="1" x14ac:dyDescent="0.15">
      <c r="A52" s="1"/>
      <c r="B52" s="1"/>
      <c r="C52" s="96">
        <v>19</v>
      </c>
      <c r="D52" s="1" t="str">
        <f>'[2]9月'!A40</f>
        <v>川原　サエ子　様</v>
      </c>
      <c r="E52" s="1"/>
      <c r="F52" s="1"/>
      <c r="G52" s="1"/>
      <c r="H52" s="1" t="str">
        <f>'[2]9月'!B40</f>
        <v>西舘</v>
      </c>
      <c r="I52" s="1"/>
      <c r="J52" s="1"/>
      <c r="K52" s="1" t="str">
        <f>'[2]9月'!C40</f>
        <v>金(田名部)</v>
      </c>
      <c r="L52" s="1"/>
      <c r="M52" s="1"/>
      <c r="N52" s="105">
        <f>'[2]9月'!D40</f>
        <v>44832</v>
      </c>
      <c r="O52" s="105"/>
      <c r="P52" s="105">
        <f>'[2]9月'!F40</f>
        <v>44832</v>
      </c>
      <c r="Q52" s="105"/>
      <c r="R52" s="105">
        <f>'[2]9月'!G40</f>
        <v>44837</v>
      </c>
      <c r="S52" s="105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95" customFormat="1" ht="13.5" customHeight="1" x14ac:dyDescent="0.15">
      <c r="A53" s="1"/>
      <c r="B53" s="1"/>
      <c r="C53" s="96">
        <v>20</v>
      </c>
      <c r="D53" s="1" t="str">
        <f>'[2]9月'!A41</f>
        <v>小向　美幸　様</v>
      </c>
      <c r="E53" s="1"/>
      <c r="F53" s="1"/>
      <c r="G53" s="1"/>
      <c r="H53" s="1" t="str">
        <f>'[2]9月'!B41</f>
        <v>西舘</v>
      </c>
      <c r="I53" s="1"/>
      <c r="J53" s="1"/>
      <c r="K53" s="1" t="str">
        <f>'[2]9月'!C41</f>
        <v>田名部</v>
      </c>
      <c r="L53" s="1"/>
      <c r="M53" s="1"/>
      <c r="N53" s="105">
        <f>'[2]9月'!D41</f>
        <v>44832</v>
      </c>
      <c r="O53" s="105"/>
      <c r="P53" s="105">
        <f>'[2]9月'!F41</f>
        <v>44832</v>
      </c>
      <c r="Q53" s="105"/>
      <c r="R53" s="105">
        <f>'[2]9月'!G41</f>
        <v>44837</v>
      </c>
      <c r="S53" s="105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95" customFormat="1" ht="13.5" customHeight="1" x14ac:dyDescent="0.15">
      <c r="A54" s="1"/>
      <c r="B54" s="1"/>
      <c r="C54" s="96">
        <v>21</v>
      </c>
      <c r="D54" s="1" t="str">
        <f>'[2]9月'!A42</f>
        <v>坂本　友吉　様</v>
      </c>
      <c r="E54" s="1"/>
      <c r="F54" s="1"/>
      <c r="G54" s="1"/>
      <c r="H54" s="1" t="str">
        <f>'[2]9月'!B42</f>
        <v>西舘</v>
      </c>
      <c r="I54" s="1"/>
      <c r="J54" s="1"/>
      <c r="K54" s="1" t="str">
        <f>'[2]9月'!C42</f>
        <v>深澤</v>
      </c>
      <c r="L54" s="1"/>
      <c r="M54" s="1"/>
      <c r="N54" s="105">
        <f>'[2]9月'!D42</f>
        <v>44833</v>
      </c>
      <c r="O54" s="105"/>
      <c r="P54" s="105">
        <f>'[2]9月'!F42</f>
        <v>44833</v>
      </c>
      <c r="Q54" s="105"/>
      <c r="R54" s="105">
        <f>'[2]9月'!G42</f>
        <v>0</v>
      </c>
      <c r="S54" s="105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126</v>
      </c>
      <c r="AI54" s="1"/>
    </row>
    <row r="55" spans="1:35" s="95" customFormat="1" ht="13.5" customHeight="1" x14ac:dyDescent="0.15">
      <c r="A55" s="1"/>
      <c r="B55" s="1"/>
      <c r="C55" s="96">
        <v>22</v>
      </c>
      <c r="D55" s="1" t="str">
        <f>'[2]9月'!A43</f>
        <v>河村　千鶴子　様</v>
      </c>
      <c r="E55" s="1"/>
      <c r="F55" s="1"/>
      <c r="G55" s="1"/>
      <c r="H55" s="1" t="str">
        <f>'[2]9月'!B43</f>
        <v>小屋敷</v>
      </c>
      <c r="I55" s="1"/>
      <c r="J55" s="1"/>
      <c r="K55" s="1" t="str">
        <f>'[2]9月'!C43</f>
        <v>馬渡</v>
      </c>
      <c r="L55" s="1"/>
      <c r="M55" s="1"/>
      <c r="N55" s="105">
        <f>'[2]9月'!D43</f>
        <v>44834</v>
      </c>
      <c r="O55" s="105"/>
      <c r="P55" s="105">
        <f>'[2]9月'!F43</f>
        <v>44834</v>
      </c>
      <c r="Q55" s="105"/>
      <c r="R55" s="105">
        <f>'[2]9月'!G43</f>
        <v>0</v>
      </c>
      <c r="S55" s="105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127</v>
      </c>
      <c r="AI55" s="1"/>
    </row>
    <row r="56" spans="1:35" s="95" customFormat="1" ht="13.5" customHeight="1" x14ac:dyDescent="0.4">
      <c r="A56" s="1"/>
      <c r="B56" s="1"/>
      <c r="C56" s="96">
        <v>23</v>
      </c>
      <c r="D56" s="1" t="str">
        <f>'[2]9月'!A44</f>
        <v>大久保　惠　様</v>
      </c>
      <c r="E56" s="1"/>
      <c r="F56" s="1"/>
      <c r="G56" s="1"/>
      <c r="H56" s="1" t="str">
        <f>'[2]9月'!B44</f>
        <v>西舘</v>
      </c>
      <c r="I56" s="1"/>
      <c r="J56" s="1"/>
      <c r="K56" s="1" t="str">
        <f>'[2]9月'!C44</f>
        <v>馬渡</v>
      </c>
      <c r="L56" s="1"/>
      <c r="M56" s="1"/>
      <c r="N56" s="105">
        <f>'[2]9月'!D44</f>
        <v>44834</v>
      </c>
      <c r="O56" s="105"/>
      <c r="P56" s="105">
        <f>'[2]9月'!F44</f>
        <v>44834</v>
      </c>
      <c r="Q56" s="105"/>
      <c r="R56" s="105">
        <f>'[2]9月'!G44</f>
        <v>0</v>
      </c>
      <c r="S56" s="105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8">
        <f>COUNTA(N34:O58)</f>
        <v>23</v>
      </c>
      <c r="AI56" s="99" t="s">
        <v>55</v>
      </c>
    </row>
    <row r="57" spans="1:35" s="95" customFormat="1" ht="13.5" customHeight="1" x14ac:dyDescent="0.15">
      <c r="A57" s="1"/>
      <c r="B57" s="1"/>
      <c r="C57" s="9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128</v>
      </c>
      <c r="AI57" s="1"/>
    </row>
    <row r="58" spans="1:35" s="95" customFormat="1" ht="13.5" customHeight="1" x14ac:dyDescent="0.4">
      <c r="A58" s="1"/>
      <c r="B58" s="1"/>
      <c r="C58" s="9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8">
        <f>COUNTA(T34:U58)</f>
        <v>0</v>
      </c>
      <c r="AI58" s="99" t="s">
        <v>55</v>
      </c>
    </row>
    <row r="59" spans="1:35" s="95" customFormat="1" ht="13.5" customHeight="1" x14ac:dyDescent="0.15">
      <c r="A59" s="1"/>
      <c r="B59" s="1"/>
      <c r="C59" s="1" t="s">
        <v>129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95" customFormat="1" ht="13.5" customHeight="1" x14ac:dyDescent="0.15">
      <c r="A60" s="1"/>
      <c r="B60" s="1"/>
      <c r="C60" s="1" t="s">
        <v>130</v>
      </c>
      <c r="D60" s="1"/>
      <c r="E60" s="1"/>
      <c r="F60" s="1"/>
      <c r="G60" s="1"/>
      <c r="H60" s="1" t="s">
        <v>131</v>
      </c>
      <c r="I60" s="1"/>
      <c r="J60" s="1"/>
      <c r="K60" s="1" t="s">
        <v>132</v>
      </c>
      <c r="L60" s="1"/>
      <c r="M60" s="1"/>
      <c r="N60" s="1" t="s">
        <v>125</v>
      </c>
      <c r="O60" s="1"/>
      <c r="P60" s="1" t="s">
        <v>109</v>
      </c>
      <c r="Q60" s="1"/>
      <c r="R60" s="1" t="s">
        <v>110</v>
      </c>
      <c r="S60" s="1"/>
      <c r="T60" s="1" t="s">
        <v>124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95" customFormat="1" ht="13.5" customHeight="1" x14ac:dyDescent="0.15">
      <c r="A61" s="1"/>
      <c r="B61" s="1"/>
      <c r="C61" s="96">
        <v>1</v>
      </c>
      <c r="D61" s="1" t="s">
        <v>133</v>
      </c>
      <c r="E61" s="1"/>
      <c r="F61" s="1"/>
      <c r="G61" s="1"/>
      <c r="H61" s="1" t="s">
        <v>112</v>
      </c>
      <c r="I61" s="1"/>
      <c r="J61" s="1"/>
      <c r="K61" s="1" t="s">
        <v>134</v>
      </c>
      <c r="L61" s="1"/>
      <c r="M61" s="1"/>
      <c r="N61" s="97">
        <v>44820</v>
      </c>
      <c r="O61" s="1"/>
      <c r="P61" s="97">
        <v>44820</v>
      </c>
      <c r="Q61" s="1"/>
      <c r="R61" s="97">
        <v>44824</v>
      </c>
      <c r="S61" s="1"/>
      <c r="T61" s="1" t="s">
        <v>135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95" customFormat="1" ht="13.5" customHeight="1" x14ac:dyDescent="0.15">
      <c r="A62" s="1"/>
      <c r="B62" s="1"/>
      <c r="C62" s="96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95" customFormat="1" ht="13.5" customHeight="1" x14ac:dyDescent="0.15">
      <c r="A63" s="1"/>
      <c r="B63" s="1"/>
      <c r="C63" s="96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136</v>
      </c>
      <c r="AI63" s="1"/>
    </row>
    <row r="64" spans="1:35" s="95" customFormat="1" ht="13.5" customHeight="1" x14ac:dyDescent="0.15">
      <c r="A64" s="1"/>
      <c r="B64" s="1"/>
      <c r="C64" s="96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120</v>
      </c>
      <c r="AI64" s="1"/>
    </row>
    <row r="65" spans="1:35" s="95" customFormat="1" ht="13.5" customHeight="1" x14ac:dyDescent="0.4">
      <c r="A65" s="1"/>
      <c r="B65" s="1"/>
      <c r="C65" s="9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8">
        <f>COUNTA(D61:G65)</f>
        <v>1</v>
      </c>
      <c r="AI65" s="99" t="s">
        <v>55</v>
      </c>
    </row>
    <row r="66" spans="1:35" s="95" customFormat="1" ht="13.5" customHeight="1" x14ac:dyDescent="0.15">
      <c r="A66" s="1"/>
      <c r="B66" s="1"/>
      <c r="C66" s="1" t="s">
        <v>137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95" customFormat="1" ht="13.5" customHeight="1" x14ac:dyDescent="0.15">
      <c r="A67" s="1"/>
      <c r="B67" s="1"/>
      <c r="C67" s="1" t="s">
        <v>106</v>
      </c>
      <c r="D67" s="1"/>
      <c r="E67" s="1"/>
      <c r="F67" s="1"/>
      <c r="G67" s="1"/>
      <c r="H67" s="1" t="s">
        <v>107</v>
      </c>
      <c r="I67" s="1"/>
      <c r="J67" s="1"/>
      <c r="K67" s="1" t="s">
        <v>108</v>
      </c>
      <c r="L67" s="1"/>
      <c r="M67" s="1"/>
      <c r="N67" s="1" t="s">
        <v>138</v>
      </c>
      <c r="O67" s="1"/>
      <c r="P67" s="1" t="s">
        <v>110</v>
      </c>
      <c r="Q67" s="1"/>
      <c r="R67" s="1" t="s">
        <v>139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95" customFormat="1" ht="13.5" customHeight="1" x14ac:dyDescent="0.15">
      <c r="A68" s="1"/>
      <c r="B68" s="1"/>
      <c r="C68" s="96">
        <v>1</v>
      </c>
      <c r="D68" s="1" t="str">
        <f>'[2]9月'!A48</f>
        <v>中野　正子　様</v>
      </c>
      <c r="E68" s="1"/>
      <c r="F68" s="1"/>
      <c r="G68" s="1"/>
      <c r="H68" s="1" t="s">
        <v>140</v>
      </c>
      <c r="I68" s="1"/>
      <c r="J68" s="1"/>
      <c r="K68" s="1" t="str">
        <f>'[2]9月'!C48</f>
        <v>深澤</v>
      </c>
      <c r="L68" s="1"/>
      <c r="M68" s="1"/>
      <c r="N68" s="105">
        <f>'[2]9月'!D48</f>
        <v>44805</v>
      </c>
      <c r="O68" s="105"/>
      <c r="P68" s="105">
        <f>'[2]9月'!G48</f>
        <v>44816</v>
      </c>
      <c r="Q68" s="105"/>
      <c r="R68" s="1" t="str">
        <f>'[2]9月'!H48</f>
        <v>GH「赤ずきん」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95" customFormat="1" ht="13.5" customHeight="1" x14ac:dyDescent="0.15">
      <c r="A69" s="1"/>
      <c r="B69" s="1"/>
      <c r="C69" s="96">
        <v>2</v>
      </c>
      <c r="D69" s="1" t="str">
        <f>'[2]9月'!A49</f>
        <v>岩沢　静江　様</v>
      </c>
      <c r="E69" s="1"/>
      <c r="F69" s="1"/>
      <c r="G69" s="1"/>
      <c r="H69" s="1" t="s">
        <v>140</v>
      </c>
      <c r="I69" s="1"/>
      <c r="J69" s="1"/>
      <c r="K69" s="1" t="str">
        <f>'[2]9月'!C49</f>
        <v>馬渡</v>
      </c>
      <c r="L69" s="1"/>
      <c r="M69" s="1"/>
      <c r="N69" s="105">
        <f>'[2]9月'!D49</f>
        <v>44806</v>
      </c>
      <c r="O69" s="105"/>
      <c r="P69" s="105">
        <f>'[2]9月'!G49</f>
        <v>44816</v>
      </c>
      <c r="Q69" s="105"/>
      <c r="R69" s="1" t="str">
        <f>'[2]9月'!H49</f>
        <v>みちのく記念病院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95" customFormat="1" ht="13.5" customHeight="1" x14ac:dyDescent="0.15">
      <c r="A70" s="1"/>
      <c r="B70" s="1"/>
      <c r="C70" s="96">
        <v>3</v>
      </c>
      <c r="D70" s="1" t="str">
        <f>'[2]9月'!A50</f>
        <v>北山　友子　様</v>
      </c>
      <c r="E70" s="1"/>
      <c r="F70" s="1"/>
      <c r="G70" s="1"/>
      <c r="H70" s="1" t="s">
        <v>140</v>
      </c>
      <c r="I70" s="1"/>
      <c r="J70" s="1"/>
      <c r="K70" s="1" t="str">
        <f>'[2]9月'!C50</f>
        <v>金</v>
      </c>
      <c r="L70" s="1"/>
      <c r="M70" s="1"/>
      <c r="N70" s="105">
        <f>'[2]9月'!D50</f>
        <v>44809</v>
      </c>
      <c r="O70" s="105"/>
      <c r="P70" s="105">
        <f>'[2]9月'!G50</f>
        <v>44816</v>
      </c>
      <c r="Q70" s="105"/>
      <c r="R70" s="1" t="str">
        <f>'[2]9月'!H50</f>
        <v>死去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95" customFormat="1" ht="13.5" customHeight="1" x14ac:dyDescent="0.15">
      <c r="A71" s="1"/>
      <c r="B71" s="1"/>
      <c r="C71" s="96">
        <v>4</v>
      </c>
      <c r="D71" s="1" t="str">
        <f>'[2]9月'!A51</f>
        <v>久保　ハナ　様</v>
      </c>
      <c r="E71" s="1"/>
      <c r="F71" s="1"/>
      <c r="G71" s="1"/>
      <c r="H71" s="1" t="s">
        <v>140</v>
      </c>
      <c r="I71" s="1"/>
      <c r="J71" s="1"/>
      <c r="K71" s="1" t="str">
        <f>'[2]9月'!C51</f>
        <v>金</v>
      </c>
      <c r="L71" s="1"/>
      <c r="M71" s="1"/>
      <c r="N71" s="105">
        <f>'[2]9月'!D51</f>
        <v>44809</v>
      </c>
      <c r="O71" s="105"/>
      <c r="P71" s="105">
        <f>'[2]9月'!G51</f>
        <v>44816</v>
      </c>
      <c r="Q71" s="105"/>
      <c r="R71" s="1" t="str">
        <f>'[2]9月'!H51</f>
        <v>死去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95" customFormat="1" ht="13.5" customHeight="1" x14ac:dyDescent="0.15">
      <c r="A72" s="1"/>
      <c r="B72" s="1"/>
      <c r="C72" s="96">
        <v>5</v>
      </c>
      <c r="D72" s="1" t="str">
        <f>'[2]9月'!A52</f>
        <v>三浦　光子　様</v>
      </c>
      <c r="E72" s="1"/>
      <c r="F72" s="1"/>
      <c r="G72" s="1"/>
      <c r="H72" s="1" t="s">
        <v>140</v>
      </c>
      <c r="I72" s="1"/>
      <c r="J72" s="1"/>
      <c r="K72" s="1" t="str">
        <f>'[2]9月'!C52</f>
        <v>金</v>
      </c>
      <c r="L72" s="1"/>
      <c r="M72" s="1"/>
      <c r="N72" s="105">
        <f>'[2]9月'!D52</f>
        <v>44818</v>
      </c>
      <c r="O72" s="105"/>
      <c r="P72" s="105">
        <f>'[2]9月'!G52</f>
        <v>44824</v>
      </c>
      <c r="Q72" s="105"/>
      <c r="R72" s="1" t="str">
        <f>'[2]9月'!H52</f>
        <v>特養「ハピネス五戸」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5" s="95" customFormat="1" ht="13.5" customHeight="1" x14ac:dyDescent="0.15">
      <c r="A73" s="1"/>
      <c r="B73" s="1"/>
      <c r="C73" s="96">
        <v>6</v>
      </c>
      <c r="D73" s="1" t="str">
        <f>'[2]9月'!A53</f>
        <v>大久保　惠　様</v>
      </c>
      <c r="E73" s="1"/>
      <c r="F73" s="1"/>
      <c r="G73" s="1"/>
      <c r="H73" s="1" t="s">
        <v>140</v>
      </c>
      <c r="I73" s="1"/>
      <c r="J73" s="1"/>
      <c r="K73" s="1" t="str">
        <f>'[2]9月'!C53</f>
        <v>馬渡</v>
      </c>
      <c r="L73" s="1"/>
      <c r="M73" s="1"/>
      <c r="N73" s="105">
        <f>'[2]9月'!D53</f>
        <v>44819</v>
      </c>
      <c r="O73" s="105"/>
      <c r="P73" s="105">
        <f>'[2]9月'!G53</f>
        <v>44830</v>
      </c>
      <c r="Q73" s="105"/>
      <c r="R73" s="1" t="str">
        <f>'[2]9月'!H53</f>
        <v>老健「南山苑」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5" s="95" customFormat="1" ht="13.5" customHeight="1" x14ac:dyDescent="0.15">
      <c r="A74" s="1"/>
      <c r="B74" s="1"/>
      <c r="C74" s="96">
        <v>7</v>
      </c>
      <c r="D74" s="1" t="str">
        <f>'[2]9月'!A54</f>
        <v>寺沢　京子　様</v>
      </c>
      <c r="E74" s="1"/>
      <c r="F74" s="1"/>
      <c r="G74" s="1"/>
      <c r="H74" s="1" t="s">
        <v>140</v>
      </c>
      <c r="I74" s="1"/>
      <c r="J74" s="1"/>
      <c r="K74" s="1" t="str">
        <f>'[2]9月'!C54</f>
        <v>馬渡</v>
      </c>
      <c r="L74" s="1"/>
      <c r="M74" s="1"/>
      <c r="N74" s="105">
        <f>'[2]9月'!D54</f>
        <v>44820</v>
      </c>
      <c r="O74" s="105"/>
      <c r="P74" s="105">
        <f>'[2]9月'!G54</f>
        <v>44830</v>
      </c>
      <c r="Q74" s="105"/>
      <c r="R74" s="1" t="str">
        <f>'[2]9月'!H54</f>
        <v>自宅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95" customFormat="1" ht="13.5" customHeight="1" x14ac:dyDescent="0.15">
      <c r="A75" s="1"/>
      <c r="B75" s="1"/>
      <c r="C75" s="96">
        <v>8</v>
      </c>
      <c r="D75" s="1" t="str">
        <f>'[2]9月'!A55</f>
        <v>豊田　慶三　様</v>
      </c>
      <c r="E75" s="1"/>
      <c r="F75" s="1"/>
      <c r="G75" s="1"/>
      <c r="H75" s="1" t="s">
        <v>140</v>
      </c>
      <c r="I75" s="1"/>
      <c r="J75" s="1"/>
      <c r="K75" s="1" t="str">
        <f>'[2]9月'!C55</f>
        <v>小栁</v>
      </c>
      <c r="L75" s="1"/>
      <c r="M75" s="1"/>
      <c r="N75" s="105">
        <f>'[2]9月'!D55</f>
        <v>44824</v>
      </c>
      <c r="O75" s="105"/>
      <c r="P75" s="105">
        <f>'[2]9月'!G55</f>
        <v>44830</v>
      </c>
      <c r="Q75" s="105"/>
      <c r="R75" s="1" t="str">
        <f>'[2]9月'!H55</f>
        <v>老健「南山苑」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95" customFormat="1" ht="13.5" customHeight="1" x14ac:dyDescent="0.15">
      <c r="A76" s="1"/>
      <c r="B76" s="1"/>
      <c r="C76" s="96">
        <v>9</v>
      </c>
      <c r="D76" s="1" t="str">
        <f>'[2]9月'!A56</f>
        <v>泉山　昌康　様</v>
      </c>
      <c r="E76" s="1"/>
      <c r="F76" s="1"/>
      <c r="G76" s="1"/>
      <c r="H76" s="1" t="s">
        <v>140</v>
      </c>
      <c r="I76" s="1"/>
      <c r="J76" s="1"/>
      <c r="K76" s="1" t="str">
        <f>'[2]9月'!C56</f>
        <v>深澤</v>
      </c>
      <c r="L76" s="1"/>
      <c r="M76" s="1"/>
      <c r="N76" s="105">
        <f>'[2]9月'!D56</f>
        <v>44824</v>
      </c>
      <c r="O76" s="105"/>
      <c r="P76" s="105">
        <f>'[2]9月'!G56</f>
        <v>44830</v>
      </c>
      <c r="Q76" s="105"/>
      <c r="R76" s="1" t="str">
        <f>'[2]9月'!H56</f>
        <v>自宅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95" customFormat="1" ht="13.5" customHeight="1" x14ac:dyDescent="0.15">
      <c r="A77" s="1"/>
      <c r="B77" s="1"/>
      <c r="C77" s="96">
        <v>10</v>
      </c>
      <c r="D77" s="1" t="str">
        <f>'[2]9月'!A57</f>
        <v>鈴木　徳美　様</v>
      </c>
      <c r="E77" s="1"/>
      <c r="F77" s="1"/>
      <c r="G77" s="1"/>
      <c r="H77" s="1" t="s">
        <v>140</v>
      </c>
      <c r="I77" s="1"/>
      <c r="J77" s="1"/>
      <c r="K77" s="1" t="str">
        <f>'[2]9月'!C57</f>
        <v>馬渡</v>
      </c>
      <c r="L77" s="1"/>
      <c r="M77" s="1"/>
      <c r="N77" s="105">
        <f>'[2]9月'!D57</f>
        <v>44824</v>
      </c>
      <c r="O77" s="105"/>
      <c r="P77" s="105">
        <f>'[2]9月'!G57</f>
        <v>44830</v>
      </c>
      <c r="Q77" s="105"/>
      <c r="R77" s="1" t="str">
        <f>'[2]9月'!H57</f>
        <v>死亡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95" customFormat="1" ht="13.5" customHeight="1" x14ac:dyDescent="0.15">
      <c r="A78" s="1"/>
      <c r="B78" s="1"/>
      <c r="C78" s="96">
        <v>11</v>
      </c>
      <c r="D78" s="1" t="str">
        <f>'[2]9月'!A58</f>
        <v>佐々木　博子　様</v>
      </c>
      <c r="E78" s="1"/>
      <c r="F78" s="1"/>
      <c r="G78" s="1"/>
      <c r="H78" s="1" t="s">
        <v>140</v>
      </c>
      <c r="I78" s="1"/>
      <c r="J78" s="1"/>
      <c r="K78" s="1" t="str">
        <f>'[2]9月'!C58</f>
        <v>深澤</v>
      </c>
      <c r="L78" s="1"/>
      <c r="M78" s="1"/>
      <c r="N78" s="105">
        <f>'[2]9月'!D58</f>
        <v>44830</v>
      </c>
      <c r="O78" s="105"/>
      <c r="P78" s="105">
        <f>'[2]9月'!G58</f>
        <v>0</v>
      </c>
      <c r="Q78" s="105"/>
      <c r="R78" s="1" t="str">
        <f>'[2]9月'!H58</f>
        <v>有料「つばさ」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95" customFormat="1" ht="13.5" customHeight="1" x14ac:dyDescent="0.15">
      <c r="A79" s="1"/>
      <c r="B79" s="1"/>
      <c r="C79" s="96">
        <v>12</v>
      </c>
      <c r="D79" s="1" t="str">
        <f>'[2]9月'!A59</f>
        <v>種市　由次郎　様</v>
      </c>
      <c r="E79" s="1"/>
      <c r="F79" s="1"/>
      <c r="G79" s="1"/>
      <c r="H79" s="1" t="s">
        <v>140</v>
      </c>
      <c r="I79" s="1"/>
      <c r="J79" s="1"/>
      <c r="K79" s="1" t="str">
        <f>'[2]9月'!C59</f>
        <v>小栁</v>
      </c>
      <c r="L79" s="1"/>
      <c r="M79" s="1"/>
      <c r="N79" s="105">
        <f>'[2]9月'!D59</f>
        <v>44830</v>
      </c>
      <c r="O79" s="105"/>
      <c r="P79" s="105">
        <f>'[2]9月'!G59</f>
        <v>44837</v>
      </c>
      <c r="Q79" s="105"/>
      <c r="R79" s="1" t="str">
        <f>'[2]9月'!H59</f>
        <v>老健「南山苑」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95" customFormat="1" ht="13.5" customHeight="1" x14ac:dyDescent="0.15">
      <c r="A80" s="1"/>
      <c r="B80" s="1"/>
      <c r="C80" s="96">
        <v>13</v>
      </c>
      <c r="D80" s="1" t="str">
        <f>'[2]9月'!A60</f>
        <v>市沢　すを　様</v>
      </c>
      <c r="E80" s="1"/>
      <c r="F80" s="1"/>
      <c r="G80" s="1"/>
      <c r="H80" s="1" t="s">
        <v>140</v>
      </c>
      <c r="I80" s="1"/>
      <c r="J80" s="1"/>
      <c r="K80" s="1" t="str">
        <f>'[2]9月'!C60</f>
        <v>深澤</v>
      </c>
      <c r="L80" s="1"/>
      <c r="M80" s="1"/>
      <c r="N80" s="105">
        <f>'[2]9月'!D60</f>
        <v>44830</v>
      </c>
      <c r="O80" s="105"/>
      <c r="P80" s="105">
        <f>'[2]9月'!G60</f>
        <v>0</v>
      </c>
      <c r="Q80" s="105"/>
      <c r="R80" s="1" t="str">
        <f>'[2]9月'!H60</f>
        <v>有料「悠湯の里」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95" customFormat="1" ht="13.5" customHeight="1" x14ac:dyDescent="0.15">
      <c r="A81" s="1"/>
      <c r="B81" s="1"/>
      <c r="C81" s="96">
        <v>14</v>
      </c>
      <c r="D81" s="1" t="str">
        <f>'[2]9月'!A61</f>
        <v>立花　一樹　様</v>
      </c>
      <c r="E81" s="1"/>
      <c r="F81" s="1"/>
      <c r="G81" s="1"/>
      <c r="H81" s="1" t="s">
        <v>140</v>
      </c>
      <c r="I81" s="1"/>
      <c r="J81" s="1"/>
      <c r="K81" s="1" t="str">
        <f>'[2]9月'!C61</f>
        <v>菅野</v>
      </c>
      <c r="L81" s="1"/>
      <c r="M81" s="1"/>
      <c r="N81" s="105">
        <f>'[2]9月'!D61</f>
        <v>44831</v>
      </c>
      <c r="O81" s="105"/>
      <c r="P81" s="105">
        <f>'[2]9月'!G61</f>
        <v>44837</v>
      </c>
      <c r="Q81" s="105"/>
      <c r="R81" s="1" t="str">
        <f>'[2]9月'!H61</f>
        <v>自宅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95" customFormat="1" ht="13.5" customHeight="1" x14ac:dyDescent="0.15">
      <c r="A82" s="1"/>
      <c r="B82" s="1"/>
      <c r="C82" s="96">
        <v>15</v>
      </c>
      <c r="D82" s="1" t="str">
        <f>'[2]9月'!A62</f>
        <v>鹿島　咲子　様</v>
      </c>
      <c r="E82" s="1"/>
      <c r="F82" s="1"/>
      <c r="G82" s="1"/>
      <c r="H82" s="1" t="s">
        <v>140</v>
      </c>
      <c r="I82" s="1"/>
      <c r="J82" s="1"/>
      <c r="K82" s="1" t="str">
        <f>'[2]9月'!C62</f>
        <v>金</v>
      </c>
      <c r="L82" s="1"/>
      <c r="M82" s="1"/>
      <c r="N82" s="105">
        <f>'[2]9月'!D62</f>
        <v>44831</v>
      </c>
      <c r="O82" s="105"/>
      <c r="P82" s="105">
        <f>'[2]9月'!G62</f>
        <v>0</v>
      </c>
      <c r="Q82" s="105"/>
      <c r="R82" s="1" t="str">
        <f>'[2]9月'!H62</f>
        <v>老健「南山苑」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95" customFormat="1" ht="13.5" customHeight="1" x14ac:dyDescent="0.15">
      <c r="A83" s="1"/>
      <c r="B83" s="1"/>
      <c r="C83" s="96">
        <v>16</v>
      </c>
      <c r="D83" s="1" t="str">
        <f>'[2]9月'!A63</f>
        <v>川崎　隆志　様</v>
      </c>
      <c r="E83" s="1"/>
      <c r="F83" s="1"/>
      <c r="G83" s="1"/>
      <c r="H83" s="1" t="s">
        <v>140</v>
      </c>
      <c r="I83" s="1"/>
      <c r="J83" s="1"/>
      <c r="K83" s="1" t="str">
        <f>'[2]9月'!C63</f>
        <v>金</v>
      </c>
      <c r="L83" s="1"/>
      <c r="M83" s="1"/>
      <c r="N83" s="105">
        <f>'[2]9月'!D63</f>
        <v>44833</v>
      </c>
      <c r="O83" s="105"/>
      <c r="P83" s="105">
        <f>'[2]9月'!G63</f>
        <v>0</v>
      </c>
      <c r="Q83" s="105"/>
      <c r="R83" s="1" t="str">
        <f>'[2]9月'!H63</f>
        <v>GH「妙光苑」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95" customFormat="1" ht="13.5" customHeight="1" x14ac:dyDescent="0.15">
      <c r="A84" s="1"/>
      <c r="B84" s="1"/>
      <c r="C84" s="96">
        <v>17</v>
      </c>
      <c r="D84" s="1" t="str">
        <f>'[2]9月'!A64</f>
        <v>古川　貞二　様</v>
      </c>
      <c r="E84" s="1"/>
      <c r="F84" s="1"/>
      <c r="G84" s="1"/>
      <c r="H84" s="1" t="s">
        <v>140</v>
      </c>
      <c r="I84" s="1"/>
      <c r="J84" s="1"/>
      <c r="K84" s="1" t="str">
        <f>'[2]9月'!C64</f>
        <v>田名部</v>
      </c>
      <c r="L84" s="1"/>
      <c r="M84" s="1"/>
      <c r="N84" s="105">
        <f>'[2]9月'!D64</f>
        <v>44834</v>
      </c>
      <c r="O84" s="105"/>
      <c r="P84" s="105">
        <f>'[2]9月'!G64</f>
        <v>0</v>
      </c>
      <c r="Q84" s="105"/>
      <c r="R84" s="1" t="str">
        <f>'[2]9月'!H64</f>
        <v>死亡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95" customFormat="1" ht="13.5" customHeight="1" x14ac:dyDescent="0.15">
      <c r="A85" s="1"/>
      <c r="B85" s="1"/>
      <c r="C85" s="96">
        <v>18</v>
      </c>
      <c r="D85" s="1" t="str">
        <f>'[2]9月'!A65</f>
        <v>村上　博昭　様</v>
      </c>
      <c r="E85" s="1"/>
      <c r="F85" s="1"/>
      <c r="G85" s="1"/>
      <c r="H85" s="1" t="s">
        <v>140</v>
      </c>
      <c r="I85" s="1"/>
      <c r="J85" s="1"/>
      <c r="K85" s="1" t="str">
        <f>'[2]9月'!C65</f>
        <v>馬渡</v>
      </c>
      <c r="L85" s="1"/>
      <c r="M85" s="1"/>
      <c r="N85" s="105">
        <f>'[2]9月'!D65</f>
        <v>44834</v>
      </c>
      <c r="O85" s="105"/>
      <c r="P85" s="105">
        <f>'[2]9月'!G65</f>
        <v>0</v>
      </c>
      <c r="Q85" s="105"/>
      <c r="R85" s="1" t="str">
        <f>'[2]9月'!H65</f>
        <v>転医</v>
      </c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141</v>
      </c>
      <c r="AI85" s="1"/>
    </row>
    <row r="86" spans="1:35" s="95" customFormat="1" ht="13.5" customHeight="1" x14ac:dyDescent="0.15">
      <c r="A86" s="1"/>
      <c r="B86" s="1"/>
      <c r="C86" s="96">
        <v>19</v>
      </c>
      <c r="D86" s="1" t="str">
        <f>'[2]9月'!A66</f>
        <v>山田　梅野　様</v>
      </c>
      <c r="E86" s="1"/>
      <c r="F86" s="1"/>
      <c r="G86" s="1"/>
      <c r="H86" s="1" t="s">
        <v>140</v>
      </c>
      <c r="I86" s="1"/>
      <c r="J86" s="1"/>
      <c r="K86" s="1" t="str">
        <f>'[2]9月'!C66</f>
        <v>馬渡</v>
      </c>
      <c r="L86" s="1"/>
      <c r="M86" s="1"/>
      <c r="N86" s="105">
        <f>'[2]9月'!D66</f>
        <v>44834</v>
      </c>
      <c r="O86" s="105"/>
      <c r="P86" s="105">
        <f>'[2]9月'!G66</f>
        <v>0</v>
      </c>
      <c r="Q86" s="105"/>
      <c r="R86" s="1" t="str">
        <f>'[2]9月'!H66</f>
        <v>GH「いちかわ」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120</v>
      </c>
      <c r="AI86" s="1"/>
    </row>
    <row r="87" spans="1:35" s="95" customFormat="1" ht="13.5" customHeight="1" x14ac:dyDescent="0.4">
      <c r="A87" s="1"/>
      <c r="B87" s="1"/>
      <c r="C87" s="96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8">
        <f>COUNTA(D68:G87)</f>
        <v>19</v>
      </c>
      <c r="AI87" s="99" t="s">
        <v>55</v>
      </c>
    </row>
    <row r="88" spans="1:35" s="95" customFormat="1" ht="13.5" customHeight="1" x14ac:dyDescent="0.15">
      <c r="A88" s="1"/>
      <c r="B88" s="1"/>
      <c r="C88" s="1" t="s">
        <v>142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95" customFormat="1" ht="13.5" customHeight="1" x14ac:dyDescent="0.15">
      <c r="A89" s="1"/>
      <c r="B89" s="1"/>
      <c r="C89" s="1" t="s">
        <v>106</v>
      </c>
      <c r="D89" s="1"/>
      <c r="E89" s="1"/>
      <c r="F89" s="1"/>
      <c r="G89" s="1"/>
      <c r="H89" s="1" t="s">
        <v>107</v>
      </c>
      <c r="I89" s="1"/>
      <c r="J89" s="1"/>
      <c r="K89" s="1" t="s">
        <v>108</v>
      </c>
      <c r="L89" s="1"/>
      <c r="M89" s="1"/>
      <c r="N89" s="1" t="s">
        <v>125</v>
      </c>
      <c r="O89" s="1"/>
      <c r="P89" s="1" t="s">
        <v>110</v>
      </c>
      <c r="Q89" s="1"/>
      <c r="R89" s="1" t="s">
        <v>106</v>
      </c>
      <c r="S89" s="1"/>
      <c r="T89" s="1"/>
      <c r="U89" s="1"/>
      <c r="V89" s="1"/>
      <c r="W89" s="1" t="s">
        <v>107</v>
      </c>
      <c r="X89" s="1"/>
      <c r="Y89" s="1"/>
      <c r="Z89" s="1" t="s">
        <v>108</v>
      </c>
      <c r="AA89" s="1"/>
      <c r="AB89" s="1"/>
      <c r="AC89" s="1" t="s">
        <v>143</v>
      </c>
      <c r="AD89" s="1"/>
      <c r="AE89" s="1" t="s">
        <v>110</v>
      </c>
      <c r="AF89" s="1"/>
    </row>
    <row r="90" spans="1:35" s="95" customFormat="1" ht="13.5" customHeight="1" x14ac:dyDescent="0.15">
      <c r="A90" s="1"/>
      <c r="B90" s="1"/>
      <c r="C90" s="96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95" customFormat="1" ht="13.5" customHeight="1" x14ac:dyDescent="0.15">
      <c r="A91" s="1"/>
      <c r="B91" s="1"/>
      <c r="C91" s="96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95" customFormat="1" ht="13.5" customHeight="1" x14ac:dyDescent="0.15">
      <c r="A92" s="1"/>
      <c r="B92" s="1"/>
      <c r="C92" s="96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144</v>
      </c>
      <c r="AI92" s="1"/>
    </row>
    <row r="93" spans="1:35" s="95" customFormat="1" ht="13.5" customHeight="1" x14ac:dyDescent="0.15">
      <c r="A93" s="1"/>
      <c r="B93" s="1"/>
      <c r="C93" s="96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120</v>
      </c>
      <c r="AI93" s="1"/>
    </row>
    <row r="94" spans="1:35" s="95" customFormat="1" ht="13.5" customHeight="1" x14ac:dyDescent="0.4">
      <c r="A94" s="1"/>
      <c r="B94" s="1"/>
      <c r="C94" s="96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8">
        <f>COUNTA(D90:G94)</f>
        <v>0</v>
      </c>
      <c r="AI94" s="99" t="s">
        <v>55</v>
      </c>
    </row>
    <row r="95" spans="1:35" s="95" customFormat="1" ht="13.5" customHeight="1" x14ac:dyDescent="0.15">
      <c r="A95" s="1"/>
      <c r="B95" s="1"/>
      <c r="C95" s="1" t="s">
        <v>145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95" customFormat="1" ht="13.5" customHeight="1" x14ac:dyDescent="0.15">
      <c r="A96" s="1"/>
      <c r="B96" s="1"/>
      <c r="C96" s="1" t="s">
        <v>106</v>
      </c>
      <c r="D96" s="1"/>
      <c r="E96" s="1"/>
      <c r="F96" s="1"/>
      <c r="G96" s="1"/>
      <c r="H96" s="1" t="s">
        <v>107</v>
      </c>
      <c r="I96" s="1"/>
      <c r="J96" s="1"/>
      <c r="K96" s="1" t="s">
        <v>108</v>
      </c>
      <c r="L96" s="1"/>
      <c r="M96" s="1"/>
      <c r="N96" s="1" t="s">
        <v>109</v>
      </c>
      <c r="O96" s="1"/>
      <c r="P96" s="1" t="s">
        <v>110</v>
      </c>
      <c r="Q96" s="1"/>
      <c r="R96" s="1" t="s">
        <v>106</v>
      </c>
      <c r="S96" s="1"/>
      <c r="T96" s="1"/>
      <c r="U96" s="1"/>
      <c r="V96" s="1"/>
      <c r="W96" s="1" t="s">
        <v>107</v>
      </c>
      <c r="X96" s="1"/>
      <c r="Y96" s="1"/>
      <c r="Z96" s="1" t="s">
        <v>108</v>
      </c>
      <c r="AA96" s="1"/>
      <c r="AB96" s="1"/>
      <c r="AC96" s="1" t="s">
        <v>109</v>
      </c>
      <c r="AD96" s="1"/>
      <c r="AE96" s="1" t="s">
        <v>110</v>
      </c>
      <c r="AF96" s="1"/>
    </row>
    <row r="97" spans="1:35" s="95" customFormat="1" ht="13.5" customHeight="1" x14ac:dyDescent="0.15">
      <c r="A97" s="1"/>
      <c r="B97" s="1"/>
      <c r="C97" s="96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95" customFormat="1" ht="13.5" customHeight="1" x14ac:dyDescent="0.15">
      <c r="A98" s="1"/>
      <c r="B98" s="1"/>
      <c r="C98" s="96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95" customFormat="1" ht="13.5" customHeight="1" x14ac:dyDescent="0.15">
      <c r="A99" s="1"/>
      <c r="B99" s="1"/>
      <c r="C99" s="96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146</v>
      </c>
      <c r="AI99" s="1"/>
    </row>
    <row r="100" spans="1:35" s="95" customFormat="1" ht="13.5" customHeight="1" x14ac:dyDescent="0.15">
      <c r="A100" s="1"/>
      <c r="B100" s="1"/>
      <c r="C100" s="96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120</v>
      </c>
      <c r="AI100" s="1"/>
    </row>
    <row r="101" spans="1:35" s="95" customFormat="1" ht="13.5" customHeight="1" x14ac:dyDescent="0.4">
      <c r="A101" s="1"/>
      <c r="B101" s="1"/>
      <c r="C101" s="96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8">
        <f>COUNTA(D97:G101)</f>
        <v>0</v>
      </c>
      <c r="AI101" s="99" t="s">
        <v>55</v>
      </c>
    </row>
    <row r="102" spans="1:35" s="95" customFormat="1" ht="13.5" customHeight="1" x14ac:dyDescent="0.15">
      <c r="A102" s="1"/>
      <c r="B102" s="1"/>
      <c r="C102" s="1" t="s">
        <v>147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95" customFormat="1" ht="13.5" customHeight="1" x14ac:dyDescent="0.15">
      <c r="A103" s="1"/>
      <c r="B103" s="1"/>
      <c r="C103" s="1" t="s">
        <v>106</v>
      </c>
      <c r="D103" s="1"/>
      <c r="E103" s="1"/>
      <c r="F103" s="1"/>
      <c r="G103" s="1"/>
      <c r="H103" s="1" t="s">
        <v>107</v>
      </c>
      <c r="I103" s="1"/>
      <c r="J103" s="1"/>
      <c r="K103" s="1" t="s">
        <v>108</v>
      </c>
      <c r="L103" s="1"/>
      <c r="M103" s="1"/>
      <c r="N103" s="1" t="s">
        <v>109</v>
      </c>
      <c r="O103" s="1"/>
      <c r="P103" s="1" t="s">
        <v>110</v>
      </c>
      <c r="Q103" s="1"/>
      <c r="R103" s="1" t="s">
        <v>106</v>
      </c>
      <c r="S103" s="1"/>
      <c r="T103" s="1"/>
      <c r="U103" s="1"/>
      <c r="V103" s="1"/>
      <c r="W103" s="1" t="s">
        <v>107</v>
      </c>
      <c r="X103" s="1"/>
      <c r="Y103" s="1"/>
      <c r="Z103" s="1" t="s">
        <v>108</v>
      </c>
      <c r="AA103" s="1"/>
      <c r="AB103" s="1"/>
      <c r="AC103" s="1" t="s">
        <v>109</v>
      </c>
      <c r="AD103" s="1"/>
      <c r="AE103" s="1" t="s">
        <v>110</v>
      </c>
      <c r="AF103" s="1"/>
    </row>
    <row r="104" spans="1:35" s="95" customFormat="1" ht="13.5" customHeight="1" x14ac:dyDescent="0.15">
      <c r="A104" s="1"/>
      <c r="B104" s="1"/>
      <c r="C104" s="96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95" customFormat="1" ht="13.5" customHeight="1" x14ac:dyDescent="0.15">
      <c r="A105" s="1"/>
      <c r="B105" s="1"/>
      <c r="C105" s="96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95" customFormat="1" ht="13.5" customHeight="1" x14ac:dyDescent="0.15">
      <c r="A106" s="1"/>
      <c r="B106" s="1"/>
      <c r="C106" s="96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148</v>
      </c>
      <c r="AI106" s="1"/>
    </row>
    <row r="107" spans="1:35" s="95" customFormat="1" ht="13.5" customHeight="1" x14ac:dyDescent="0.15">
      <c r="A107" s="1"/>
      <c r="B107" s="1"/>
      <c r="C107" s="96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120</v>
      </c>
      <c r="AI107" s="1"/>
    </row>
    <row r="108" spans="1:35" s="95" customFormat="1" ht="13.5" customHeight="1" x14ac:dyDescent="0.4">
      <c r="A108" s="1"/>
      <c r="B108" s="1"/>
      <c r="C108" s="96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8">
        <f>COUNTA(D104:G108)</f>
        <v>0</v>
      </c>
      <c r="AI108" s="99" t="s">
        <v>55</v>
      </c>
    </row>
    <row r="109" spans="1:35" s="95" customFormat="1" ht="13.5" customHeight="1" x14ac:dyDescent="0.15">
      <c r="A109" s="1"/>
      <c r="B109" s="1"/>
      <c r="C109" s="1" t="s">
        <v>149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95" customFormat="1" ht="13.5" customHeight="1" x14ac:dyDescent="0.15">
      <c r="A110" s="1"/>
      <c r="B110" s="1"/>
      <c r="C110" s="1" t="s">
        <v>106</v>
      </c>
      <c r="D110" s="1"/>
      <c r="E110" s="1"/>
      <c r="F110" s="1"/>
      <c r="G110" s="1"/>
      <c r="H110" s="1" t="s">
        <v>107</v>
      </c>
      <c r="I110" s="1"/>
      <c r="J110" s="1"/>
      <c r="K110" s="1" t="s">
        <v>108</v>
      </c>
      <c r="L110" s="1"/>
      <c r="M110" s="1"/>
      <c r="N110" s="1" t="s">
        <v>150</v>
      </c>
      <c r="O110" s="1"/>
      <c r="P110" s="1"/>
      <c r="Q110" s="1"/>
      <c r="R110" s="1" t="s">
        <v>151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95" customFormat="1" ht="13.5" customHeight="1" x14ac:dyDescent="0.15">
      <c r="A111" s="1"/>
      <c r="B111" s="1"/>
      <c r="C111" s="96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95" customFormat="1" ht="13.5" customHeight="1" x14ac:dyDescent="0.15">
      <c r="A112" s="1"/>
      <c r="B112" s="1"/>
      <c r="C112" s="96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95" customFormat="1" ht="13.5" customHeight="1" x14ac:dyDescent="0.15">
      <c r="A113" s="1"/>
      <c r="B113" s="1"/>
      <c r="C113" s="96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95" customFormat="1" ht="13.5" customHeight="1" x14ac:dyDescent="0.15">
      <c r="A114" s="1"/>
      <c r="B114" s="1"/>
      <c r="C114" s="96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95" customFormat="1" ht="13.5" customHeight="1" x14ac:dyDescent="0.15">
      <c r="A115" s="1"/>
      <c r="B115" s="1"/>
      <c r="C115" s="96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95" customFormat="1" ht="13.5" customHeight="1" x14ac:dyDescent="0.15">
      <c r="A116" s="1"/>
      <c r="B116" s="1"/>
      <c r="C116" s="96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95" customFormat="1" ht="13.5" customHeight="1" x14ac:dyDescent="0.15">
      <c r="A117" s="1"/>
      <c r="B117" s="1"/>
      <c r="C117" s="96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95" customFormat="1" ht="13.5" customHeight="1" x14ac:dyDescent="0.15">
      <c r="A118" s="1"/>
      <c r="B118" s="1"/>
      <c r="C118" s="96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152</v>
      </c>
      <c r="AI118" s="1"/>
    </row>
    <row r="119" spans="1:35" s="95" customFormat="1" ht="13.5" customHeight="1" x14ac:dyDescent="0.15">
      <c r="A119" s="1"/>
      <c r="B119" s="1"/>
      <c r="C119" s="96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120</v>
      </c>
      <c r="AI119" s="1"/>
    </row>
    <row r="120" spans="1:35" s="95" customFormat="1" ht="13.5" customHeight="1" x14ac:dyDescent="0.4">
      <c r="A120" s="1"/>
      <c r="B120" s="1"/>
      <c r="C120" s="96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8">
        <f>COUNTA(D111:G120)</f>
        <v>0</v>
      </c>
      <c r="AI120" s="99" t="s">
        <v>55</v>
      </c>
    </row>
    <row r="121" spans="1:35" ht="12.75" x14ac:dyDescent="0.4"/>
    <row r="127" spans="1:35" ht="12" customHeight="1" x14ac:dyDescent="0.4">
      <c r="AE127" s="81" t="s">
        <v>153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2022-10-05T08:46:20Z</dcterms:modified>
</cp:coreProperties>
</file>