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210" windowHeight="4740" tabRatio="930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3" l="1"/>
  <c r="AC12" i="63"/>
  <c r="Z12" i="63"/>
  <c r="W12" i="63"/>
  <c r="T12" i="63"/>
  <c r="Q12" i="63"/>
  <c r="N12" i="63"/>
  <c r="K12" i="63"/>
  <c r="AF12" i="62"/>
  <c r="AC12" i="62"/>
  <c r="Z12" i="62"/>
  <c r="W12" i="62"/>
  <c r="T12" i="62"/>
  <c r="Q12" i="62"/>
  <c r="N12" i="62"/>
  <c r="K12" i="6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C13" i="63"/>
  <c r="W13" i="63"/>
  <c r="AL11" i="63"/>
  <c r="AI11" i="63"/>
  <c r="AL10" i="63"/>
  <c r="AI10" i="63"/>
  <c r="AL9" i="63"/>
  <c r="AI9" i="63"/>
  <c r="M3" i="63"/>
  <c r="H3" i="63"/>
  <c r="AC13" i="62"/>
  <c r="W13" i="62"/>
  <c r="Q13" i="62"/>
  <c r="AL12" i="62"/>
  <c r="K13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I12" i="59" l="1"/>
  <c r="W13" i="59"/>
  <c r="K13" i="63"/>
  <c r="Q13" i="63"/>
  <c r="AL12" i="63"/>
  <c r="AL12" i="61"/>
  <c r="Q13" i="61"/>
  <c r="AC13" i="61"/>
  <c r="K13" i="61"/>
  <c r="W13" i="61"/>
  <c r="Q13" i="60"/>
  <c r="AI12" i="60"/>
  <c r="K13" i="60"/>
  <c r="K13" i="59"/>
  <c r="Q13" i="59"/>
  <c r="AI12" i="58"/>
  <c r="W13" i="58"/>
  <c r="AL12" i="58"/>
  <c r="AC13" i="58"/>
  <c r="K13" i="58"/>
  <c r="AL12" i="57"/>
  <c r="Q13" i="57"/>
  <c r="AC13" i="57"/>
  <c r="AC13" i="56"/>
  <c r="AL12" i="56"/>
  <c r="K13" i="56"/>
  <c r="Q13" i="55"/>
  <c r="AC13" i="55"/>
  <c r="K13" i="55"/>
  <c r="W13" i="55"/>
  <c r="AC13" i="54"/>
  <c r="Q13" i="54"/>
  <c r="K13" i="54"/>
  <c r="W13" i="54"/>
  <c r="AI12" i="53"/>
  <c r="K13" i="53"/>
  <c r="Q13" i="53"/>
  <c r="Q13" i="52"/>
  <c r="AI12" i="52"/>
  <c r="K13" i="52"/>
  <c r="AC13" i="51"/>
  <c r="Q13" i="51"/>
  <c r="AL12" i="51"/>
  <c r="AC13" i="50"/>
  <c r="AI12" i="50"/>
  <c r="W13" i="50"/>
  <c r="AI12" i="49"/>
  <c r="K13" i="49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61" l="1"/>
  <c r="AO9" i="61" s="1"/>
  <c r="AI13" i="58"/>
  <c r="AO9" i="58" s="1"/>
  <c r="AI13" i="57"/>
  <c r="AO9" i="57" s="1"/>
  <c r="AI13" i="51"/>
  <c r="AO9" i="51" s="1"/>
  <c r="AI13" i="50"/>
  <c r="AO9" i="50" s="1"/>
  <c r="AI13" i="49"/>
  <c r="AO9" i="49" s="1"/>
  <c r="AF12" i="2"/>
  <c r="AC12" i="2"/>
  <c r="AC13" i="2" s="1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AL12" i="2" l="1"/>
  <c r="Q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<sst xmlns="http://schemas.openxmlformats.org/spreadsheetml/2006/main" count="8663" uniqueCount="349">
  <si>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</si>
  <si>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</si>
  <si>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</si>
  <si>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</si>
  <si>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</si>
  <si>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</si>
  <si>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</si>
  <si>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</si>
  <si>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</si>
  <si>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</si>
  <si>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</si>
  <si>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</si>
  <si>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</si>
  <si>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</si>
  <si>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</si>
  <si>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</si>
  <si>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</si>
  <si>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</si>
  <si>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</si>
  <si>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</si>
  <si>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</si>
  <si>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</si>
  <si>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</si>
  <si>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</si>
  <si>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</si>
  <si>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</si>
  <si>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</si>
  <si>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</si>
  <si>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</si>
  <si>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</si>
  <si>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</si>
  <si>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</si>
  <si>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</si>
  <si>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</si>
  <si>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</si>
  <si>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</si>
  <si>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</si>
  <si>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</si>
  <si>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</si>
  <si>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</si>
  <si>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</si>
  <si>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</si>
  <si>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</si>
  <si>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</si>
  <si>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</si>
  <si>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</si>
  <si>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</si>
  <si>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</si>
  <si>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</si>
  <si>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</si>
  <si>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</si>
  <si>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</si>
  <si>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</si>
  <si>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</si>
  <si>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</si>
  <si>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</si>
  <si>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</si>
  <si>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</si>
  <si>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</si>
  <si>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</si>
  <si>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</si>
  <si>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</si>
  <si>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</si>
  <si>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</si>
  <si>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</si>
  <si>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</si>
  <si>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</si>
  <si>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</si>
  <si>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</si>
  <si>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</si>
  <si>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</si>
  <si>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</si>
  <si>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</si>
  <si>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</si>
  <si>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</si>
  <si>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</si>
  <si>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</si>
  <si>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</si>
  <si>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</si>
  <si>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</si>
  <si>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</si>
  <si>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</si>
  <si>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</si>
  <si>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</si>
  <si>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</si>
  <si>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</si>
  <si>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</si>
  <si>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</si>
  <si>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</si>
  <si>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</si>
  <si>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</si>
  <si>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</si>
  <si>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</si>
  <si>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</si>
  <si>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</si>
  <si>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</si>
  <si>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</si>
  <si>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</si>
  <si>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</si>
  <si>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</si>
  <si>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</si>
  <si>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</si>
  <si>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</si>
  <si>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</si>
  <si>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</si>
  <si>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</si>
  <si>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</si>
  <si>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</si>
  <si>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</si>
  <si>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</si>
  <si>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</si>
  <si>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</si>
  <si>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</si>
  <si>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</si>
  <si>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</si>
  <si>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</si>
  <si>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</si>
  <si>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</si>
  <si>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</si>
  <si>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</si>
  <si>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</si>
  <si>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</si>
  <si>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</si>
  <si>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</si>
  <si>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</si>
  <si>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</si>
  <si>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</si>
  <si>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</si>
  <si>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</si>
  <si>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</si>
  <si>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</si>
  <si>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</si>
  <si>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</si>
  <si>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</si>
  <si>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</si>
  <si>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</si>
  <si>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</si>
  <si>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</si>
  <si>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</si>
  <si>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</si>
  <si>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</si>
  <si>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</si>
  <si>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</si>
  <si>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</si>
  <si>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</si>
  <si>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</si>
  <si>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</si>
  <si>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</si>
  <si>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</si>
  <si>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</si>
  <si>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</si>
  <si>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</si>
  <si>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</si>
  <si>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</si>
  <si>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</si>
  <si>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</si>
  <si>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</si>
  <si>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</si>
  <si>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</si>
  <si>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</si>
  <si>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</si>
  <si>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</si>
  <si>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</si>
  <si>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</si>
  <si>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</si>
  <si>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</si>
  <si>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</si>
  <si>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</si>
  <si>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</si>
  <si>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</si>
  <si>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</si>
  <si>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</si>
  <si>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</si>
  <si>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</si>
  <si>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</si>
  <si>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</si>
  <si>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</si>
  <si>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</si>
  <si>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</si>
  <si>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</si>
  <si>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</si>
  <si>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</si>
  <si>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</si>
  <si>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</si>
  <si>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</si>
  <si>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</si>
  <si>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</si>
  <si>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</si>
  <si>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</si>
  <si>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</si>
  <si>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</si>
  <si>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</si>
  <si>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</si>
  <si>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</si>
  <si>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</si>
  <si>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</si>
  <si>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</si>
  <si>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</si>
  <si>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</si>
  <si>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</si>
  <si>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</si>
  <si>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</si>
  <si>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</si>
  <si>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</si>
  <si>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</si>
  <si>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</si>
  <si>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</si>
  <si>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</si>
  <si>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</si>
  <si>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</si>
  <si>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</si>
  <si>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</si>
  <si>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</si>
  <si>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</si>
  <si>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</si>
  <si>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</si>
  <si>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</si>
  <si>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</si>
  <si>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</si>
  <si>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</si>
  <si>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</si>
  <si>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</si>
  <si>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</si>
  <si>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</si>
  <si>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</si>
  <si>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</si>
  <si>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</si>
  <si>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</si>
  <si>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</si>
  <si>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</si>
  <si>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</si>
  <si>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</si>
  <si>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</si>
  <si>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</si>
  <si>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</si>
  <si>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</si>
  <si>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</si>
  <si>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</si>
  <si>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</si>
  <si>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</si>
  <si>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</si>
  <si>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</si>
  <si>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</si>
  <si>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2月</t>
    <rPh sb="1" eb="2">
      <t>ガツ</t>
    </rPh>
    <phoneticPr fontId="2"/>
  </si>
  <si>
    <t>前田　忠弘</t>
    <rPh sb="0" eb="2">
      <t>マエタ</t>
    </rPh>
    <rPh sb="3" eb="5">
      <t>タダヒロ</t>
    </rPh>
    <phoneticPr fontId="2"/>
  </si>
  <si>
    <t>任意入院</t>
  </si>
  <si>
    <t>医療保護入院</t>
  </si>
  <si>
    <t>馬渡晃弘Dr</t>
  </si>
  <si>
    <t>大川　祥子</t>
  </si>
  <si>
    <t>南C</t>
  </si>
  <si>
    <t>吉田　守幸</t>
    <rPh sb="0" eb="2">
      <t>ヨシダ</t>
    </rPh>
    <rPh sb="3" eb="4">
      <t>モリ</t>
    </rPh>
    <rPh sb="4" eb="5">
      <t>ユキ</t>
    </rPh>
    <phoneticPr fontId="2"/>
  </si>
  <si>
    <t>竹高　長三郎</t>
    <rPh sb="0" eb="2">
      <t>タケタカ</t>
    </rPh>
    <rPh sb="3" eb="6">
      <t>チョウザブロウ</t>
    </rPh>
    <phoneticPr fontId="2"/>
  </si>
  <si>
    <t>小栁匡相Dr</t>
  </si>
  <si>
    <t>東C</t>
  </si>
  <si>
    <t>サポート：深澤Dr</t>
    <rPh sb="5" eb="7">
      <t>フカサワ</t>
    </rPh>
    <phoneticPr fontId="2"/>
  </si>
  <si>
    <t>河原木　しずゑ</t>
    <rPh sb="0" eb="3">
      <t>カワラギ</t>
    </rPh>
    <phoneticPr fontId="2"/>
  </si>
  <si>
    <t>西舘　翔子</t>
  </si>
  <si>
    <t>大久保　恵</t>
    <rPh sb="0" eb="3">
      <t>オオクボ</t>
    </rPh>
    <rPh sb="4" eb="5">
      <t>メグミ</t>
    </rPh>
    <phoneticPr fontId="2"/>
  </si>
  <si>
    <t>東C→南D</t>
    <rPh sb="0" eb="1">
      <t>ヒガシ</t>
    </rPh>
    <rPh sb="3" eb="4">
      <t>ミナミ</t>
    </rPh>
    <phoneticPr fontId="2"/>
  </si>
  <si>
    <t>東A→西B</t>
    <rPh sb="0" eb="1">
      <t>ヒガシ</t>
    </rPh>
    <rPh sb="3" eb="4">
      <t>ニシ</t>
    </rPh>
    <phoneticPr fontId="2"/>
  </si>
  <si>
    <t>田名部茂Dr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</si>
  <si>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</si>
  <si>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</si>
  <si>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</si>
  <si>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</si>
  <si>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</si>
  <si>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</si>
  <si>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</si>
  <si>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</si>
  <si>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</si>
  <si>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</si>
  <si>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</si>
  <si>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</si>
  <si>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関川　良雄</t>
  </si>
  <si>
    <t>深澤隆Dr</t>
  </si>
  <si>
    <t>身体拘束</t>
  </si>
  <si>
    <t>日勤</t>
  </si>
  <si>
    <t>澤口　利香</t>
    <rPh sb="0" eb="2">
      <t>サワグチ</t>
    </rPh>
    <rPh sb="3" eb="5">
      <t>リカ</t>
    </rPh>
    <phoneticPr fontId="2"/>
  </si>
  <si>
    <t>身体拘束</t>
    <phoneticPr fontId="2"/>
  </si>
  <si>
    <t>小屋敷　千瑛</t>
  </si>
  <si>
    <t>公休</t>
  </si>
  <si>
    <t>船木　惠美子</t>
    <rPh sb="0" eb="2">
      <t>フナキ</t>
    </rPh>
    <rPh sb="3" eb="6">
      <t>エミコ</t>
    </rPh>
    <phoneticPr fontId="2"/>
  </si>
  <si>
    <t>高見　利雄</t>
    <rPh sb="0" eb="2">
      <t>タカミ</t>
    </rPh>
    <rPh sb="3" eb="4">
      <t>トシ</t>
    </rPh>
    <rPh sb="4" eb="5">
      <t>オ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</si>
  <si>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</si>
  <si>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金泰德Dr</t>
  </si>
  <si>
    <t>南B</t>
  </si>
  <si>
    <t>赤石　陽介</t>
    <rPh sb="0" eb="2">
      <t>アカイシ</t>
    </rPh>
    <rPh sb="3" eb="5">
      <t>ヨウスケ</t>
    </rPh>
    <phoneticPr fontId="2"/>
  </si>
  <si>
    <t>東合</t>
  </si>
  <si>
    <t>福山　キミ</t>
    <rPh sb="0" eb="2">
      <t>フクヤマ</t>
    </rPh>
    <phoneticPr fontId="2"/>
  </si>
  <si>
    <t>高橋　生悦</t>
    <rPh sb="0" eb="2">
      <t>タカハシ</t>
    </rPh>
    <rPh sb="3" eb="4">
      <t>イキル</t>
    </rPh>
    <rPh sb="4" eb="5">
      <t>エツ</t>
    </rPh>
    <phoneticPr fontId="2"/>
  </si>
  <si>
    <t>久保　ハナ</t>
    <rPh sb="0" eb="2">
      <t>クボ</t>
    </rPh>
    <phoneticPr fontId="2"/>
  </si>
  <si>
    <t>古川　芳春</t>
    <rPh sb="0" eb="2">
      <t>フルカワ</t>
    </rPh>
    <rPh sb="3" eb="5">
      <t>ヨシハル</t>
    </rPh>
    <phoneticPr fontId="2"/>
  </si>
  <si>
    <t>田村　智枝子</t>
    <rPh sb="0" eb="2">
      <t>タムラ</t>
    </rPh>
    <rPh sb="3" eb="6">
      <t>チエダコ</t>
    </rPh>
    <phoneticPr fontId="2"/>
  </si>
  <si>
    <t>小屋敷 千瑛</t>
  </si>
  <si>
    <t>達中　勝子</t>
    <rPh sb="0" eb="1">
      <t>タツ</t>
    </rPh>
    <rPh sb="1" eb="2">
      <t>ナカ</t>
    </rPh>
    <rPh sb="3" eb="5">
      <t>カツコ</t>
    </rPh>
    <phoneticPr fontId="2"/>
  </si>
  <si>
    <t>東C→南C</t>
    <rPh sb="0" eb="1">
      <t>ヒガシ</t>
    </rPh>
    <rPh sb="3" eb="4">
      <t>ミナミ</t>
    </rPh>
    <phoneticPr fontId="2"/>
  </si>
  <si>
    <t>沼畑　宮子</t>
    <rPh sb="0" eb="2">
      <t>ヌマハタ</t>
    </rPh>
    <rPh sb="3" eb="5">
      <t>ミヤコ</t>
    </rPh>
    <phoneticPr fontId="2"/>
  </si>
  <si>
    <t>山本　真智子</t>
    <rPh sb="0" eb="2">
      <t>ヤマモト</t>
    </rPh>
    <rPh sb="3" eb="6">
      <t>マチコ</t>
    </rPh>
    <phoneticPr fontId="2"/>
  </si>
  <si>
    <t>午後半休</t>
  </si>
  <si>
    <t>森山　夏海</t>
    <rPh sb="0" eb="2">
      <t>モリヤマ</t>
    </rPh>
    <rPh sb="3" eb="5">
      <t>ナツミ</t>
    </rPh>
    <phoneticPr fontId="2"/>
  </si>
  <si>
    <t>診察：髙宮Dr</t>
    <rPh sb="0" eb="2">
      <t>シンサツ</t>
    </rPh>
    <rPh sb="3" eb="5">
      <t>タカミヤ</t>
    </rPh>
    <phoneticPr fontId="2"/>
  </si>
  <si>
    <t>船木　惠美子</t>
    <rPh sb="0" eb="2">
      <t>フナキ</t>
    </rPh>
    <rPh sb="3" eb="6">
      <t>エミコ</t>
    </rPh>
    <phoneticPr fontId="2"/>
  </si>
  <si>
    <t>東B→西B</t>
    <rPh sb="0" eb="1">
      <t>ヒガシ</t>
    </rPh>
    <rPh sb="3" eb="4">
      <t>ニシ</t>
    </rPh>
    <phoneticPr fontId="2"/>
  </si>
  <si>
    <t>森山　夏海</t>
    <rPh sb="0" eb="2">
      <t>モリヤマ</t>
    </rPh>
    <rPh sb="3" eb="5">
      <t>ナツミ</t>
    </rPh>
    <phoneticPr fontId="2"/>
  </si>
  <si>
    <t>澤田　裕也</t>
    <rPh sb="0" eb="2">
      <t>サワダ</t>
    </rPh>
    <rPh sb="3" eb="5">
      <t>ユウヤ</t>
    </rPh>
    <phoneticPr fontId="2"/>
  </si>
  <si>
    <t>北</t>
  </si>
  <si>
    <t>沼田　ゆき子</t>
    <rPh sb="0" eb="2">
      <t>ヌマタ</t>
    </rPh>
    <rPh sb="5" eb="6">
      <t>コ</t>
    </rPh>
    <phoneticPr fontId="2"/>
  </si>
  <si>
    <t>サポート：髙宮Dr</t>
    <rPh sb="5" eb="7">
      <t>タカミヤ</t>
    </rPh>
    <phoneticPr fontId="2"/>
  </si>
  <si>
    <t>森田　清助</t>
    <rPh sb="0" eb="2">
      <t>モリタ</t>
    </rPh>
    <rPh sb="3" eb="5">
      <t>セイスケ</t>
    </rPh>
    <phoneticPr fontId="2"/>
  </si>
  <si>
    <t>西B→北</t>
    <rPh sb="0" eb="1">
      <t>ニシ</t>
    </rPh>
    <rPh sb="3" eb="4">
      <t>キタ</t>
    </rPh>
    <phoneticPr fontId="2"/>
  </si>
  <si>
    <t>佐々木　博子</t>
    <rPh sb="0" eb="3">
      <t>ササキ</t>
    </rPh>
    <rPh sb="4" eb="6">
      <t>ヒロコ</t>
    </rPh>
    <phoneticPr fontId="2"/>
  </si>
  <si>
    <t>谷地村　ミサ</t>
    <rPh sb="0" eb="2">
      <t>ヤチ</t>
    </rPh>
    <rPh sb="2" eb="3">
      <t>ムラ</t>
    </rPh>
    <phoneticPr fontId="2"/>
  </si>
  <si>
    <t>東D</t>
  </si>
  <si>
    <t>植村　梶子</t>
    <rPh sb="0" eb="2">
      <t>ウエムラ</t>
    </rPh>
    <rPh sb="3" eb="5">
      <t>カジコ</t>
    </rPh>
    <phoneticPr fontId="2"/>
  </si>
  <si>
    <t>寺澤　武彦</t>
    <rPh sb="0" eb="2">
      <t>テラサワ</t>
    </rPh>
    <rPh sb="3" eb="5">
      <t>タケヒコ</t>
    </rPh>
    <phoneticPr fontId="2"/>
  </si>
  <si>
    <t>有給</t>
  </si>
  <si>
    <t>三田　久子</t>
    <rPh sb="0" eb="2">
      <t>ミタ</t>
    </rPh>
    <rPh sb="3" eb="5">
      <t>ヒサコ</t>
    </rPh>
    <phoneticPr fontId="2"/>
  </si>
  <si>
    <t>熊谷　良幸</t>
    <rPh sb="0" eb="2">
      <t>クマガイ</t>
    </rPh>
    <rPh sb="3" eb="4">
      <t>リョウ</t>
    </rPh>
    <rPh sb="4" eb="5">
      <t>サチ</t>
    </rPh>
    <phoneticPr fontId="2"/>
  </si>
  <si>
    <t>本田　未来</t>
    <rPh sb="0" eb="2">
      <t>ホンダ</t>
    </rPh>
    <rPh sb="3" eb="5">
      <t>ミク</t>
    </rPh>
    <phoneticPr fontId="2"/>
  </si>
  <si>
    <t>鈴木　みつ</t>
    <rPh sb="0" eb="2">
      <t>スズキ</t>
    </rPh>
    <phoneticPr fontId="2"/>
  </si>
  <si>
    <t>西A</t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</si>
  <si>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</si>
  <si>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</si>
  <si>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上村　梶子</t>
    <rPh sb="0" eb="2">
      <t>ウエムラ</t>
    </rPh>
    <rPh sb="3" eb="4">
      <t>カジ</t>
    </rPh>
    <rPh sb="4" eb="5">
      <t>コ</t>
    </rPh>
    <phoneticPr fontId="2"/>
  </si>
  <si>
    <t>東C→南B</t>
    <rPh sb="0" eb="1">
      <t>ヒガシ</t>
    </rPh>
    <rPh sb="3" eb="4">
      <t>ミナミ</t>
    </rPh>
    <phoneticPr fontId="2"/>
  </si>
  <si>
    <t>谷地村　ミサ</t>
    <rPh sb="0" eb="2">
      <t>ヤチ</t>
    </rPh>
    <rPh sb="2" eb="3">
      <t>ムラ</t>
    </rPh>
    <phoneticPr fontId="2"/>
  </si>
  <si>
    <t>東D→南C</t>
    <rPh sb="0" eb="1">
      <t>ヒガシ</t>
    </rPh>
    <rPh sb="3" eb="4">
      <t>ミナミ</t>
    </rPh>
    <phoneticPr fontId="2"/>
  </si>
  <si>
    <t>石田　正勝</t>
    <rPh sb="0" eb="2">
      <t>イシダ</t>
    </rPh>
    <rPh sb="3" eb="5">
      <t>マサカツ</t>
    </rPh>
    <phoneticPr fontId="2"/>
  </si>
  <si>
    <t>解除</t>
    <rPh sb="0" eb="2">
      <t>カイジョ</t>
    </rPh>
    <phoneticPr fontId="2"/>
  </si>
  <si>
    <t>庭田　祐一</t>
    <rPh sb="0" eb="2">
      <t>ニワタ</t>
    </rPh>
    <rPh sb="3" eb="5">
      <t>ユウイチ</t>
    </rPh>
    <phoneticPr fontId="2"/>
  </si>
  <si>
    <t>中村　栄作</t>
    <rPh sb="0" eb="2">
      <t>ナカムラ</t>
    </rPh>
    <rPh sb="3" eb="5">
      <t>エイサク</t>
    </rPh>
    <phoneticPr fontId="2"/>
  </si>
  <si>
    <t>服部　美津子</t>
    <rPh sb="0" eb="2">
      <t>ハットリ</t>
    </rPh>
    <rPh sb="3" eb="6">
      <t>ミツコ</t>
    </rPh>
    <phoneticPr fontId="2"/>
  </si>
  <si>
    <t>東C→南D</t>
    <rPh sb="0" eb="1">
      <t>ヒガシ</t>
    </rPh>
    <rPh sb="3" eb="4">
      <t>ミナミ</t>
    </rPh>
    <phoneticPr fontId="2"/>
  </si>
  <si>
    <t>森　幸夫</t>
    <rPh sb="0" eb="1">
      <t>モリ</t>
    </rPh>
    <rPh sb="2" eb="4">
      <t>サチオ</t>
    </rPh>
    <phoneticPr fontId="2"/>
  </si>
  <si>
    <t>澤口　利香</t>
  </si>
  <si>
    <t>若松　茂</t>
    <phoneticPr fontId="2"/>
  </si>
  <si>
    <t>泉山　紀子</t>
    <phoneticPr fontId="2"/>
  </si>
  <si>
    <t>福山　キミ</t>
    <phoneticPr fontId="2"/>
  </si>
  <si>
    <t>加藤　文男</t>
    <phoneticPr fontId="2"/>
  </si>
  <si>
    <t>田村　智枝子</t>
    <phoneticPr fontId="2"/>
  </si>
  <si>
    <t>柞木田なつみDr</t>
  </si>
  <si>
    <t>東B→西B</t>
    <rPh sb="0" eb="1">
      <t>ヒガシ</t>
    </rPh>
    <rPh sb="3" eb="4">
      <t>ニシ</t>
    </rPh>
    <phoneticPr fontId="2"/>
  </si>
  <si>
    <t>藤ケ森　淳</t>
  </si>
  <si>
    <t>藤ケ森　淳</t>
    <phoneticPr fontId="2"/>
  </si>
  <si>
    <t>開始</t>
    <rPh sb="0" eb="2">
      <t>カイシ</t>
    </rPh>
    <phoneticPr fontId="2"/>
  </si>
  <si>
    <t>塩倉　一輝</t>
    <phoneticPr fontId="2"/>
  </si>
  <si>
    <t>戸田沢　輝子</t>
    <phoneticPr fontId="2"/>
  </si>
  <si>
    <t>小笠原　達夫</t>
    <phoneticPr fontId="2"/>
  </si>
  <si>
    <t>大橋　ミサ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</si>
</sst>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N27" sqref="N27:S2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</v>
      </c>
      <c r="Q3" s="429"/>
      <c r="R3" s="429"/>
      <c r="S3" s="431" t="s">
        <v>147</v>
      </c>
      <c r="T3" s="431" t="str">
        <f>曜日!D3</f>
        <v>火</v>
      </c>
      <c r="U3" s="431" t="s">
        <v>42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6</v>
      </c>
      <c r="L9" s="373"/>
      <c r="M9" s="373"/>
      <c r="N9" s="373">
        <v>2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35</v>
      </c>
      <c r="AJ9" s="373"/>
      <c r="AK9" s="373"/>
      <c r="AL9" s="373">
        <f>N9+T9+Z9+AF9</f>
        <v>25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20</v>
      </c>
      <c r="L10" s="373"/>
      <c r="M10" s="373"/>
      <c r="N10" s="373">
        <v>15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58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27</v>
      </c>
      <c r="L12" s="373"/>
      <c r="M12" s="373"/>
      <c r="N12" s="373">
        <f>N9+N10+N11</f>
        <v>17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94</v>
      </c>
      <c r="AJ12" s="373"/>
      <c r="AK12" s="373"/>
      <c r="AL12" s="373">
        <f>SUM(N12+T12+Z12+AF12)</f>
        <v>86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251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252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253</v>
      </c>
      <c r="AE15" s="343"/>
      <c r="AF15" s="343"/>
      <c r="AG15" s="343"/>
      <c r="AH15" s="343"/>
      <c r="AI15" s="343"/>
      <c r="AJ15" s="342" t="s">
        <v>254</v>
      </c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255</v>
      </c>
      <c r="G16" s="243"/>
      <c r="H16" s="243"/>
      <c r="I16" s="243"/>
      <c r="J16" s="243"/>
      <c r="K16" s="243"/>
      <c r="L16" s="243" t="s">
        <v>148</v>
      </c>
      <c r="M16" s="247"/>
      <c r="N16" s="246" t="s">
        <v>246</v>
      </c>
      <c r="O16" s="243"/>
      <c r="P16" s="243"/>
      <c r="Q16" s="243"/>
      <c r="R16" s="243"/>
      <c r="S16" s="247"/>
      <c r="T16" s="246" t="s">
        <v>247</v>
      </c>
      <c r="U16" s="243"/>
      <c r="V16" s="243"/>
      <c r="W16" s="243"/>
      <c r="X16" s="247"/>
      <c r="Y16" s="246" t="s">
        <v>256</v>
      </c>
      <c r="Z16" s="243"/>
      <c r="AA16" s="243"/>
      <c r="AB16" s="243"/>
      <c r="AC16" s="247"/>
      <c r="AD16" s="246" t="s">
        <v>253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244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247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249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250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245</v>
      </c>
      <c r="O25" s="343"/>
      <c r="P25" s="343"/>
      <c r="Q25" s="343"/>
      <c r="R25" s="343"/>
      <c r="S25" s="356"/>
      <c r="T25" s="342" t="s">
        <v>260</v>
      </c>
      <c r="U25" s="343"/>
      <c r="V25" s="343"/>
      <c r="W25" s="343"/>
      <c r="X25" s="356"/>
      <c r="Y25" s="396" t="s">
        <v>256</v>
      </c>
      <c r="Z25" s="397"/>
      <c r="AA25" s="397"/>
      <c r="AB25" s="397"/>
      <c r="AC25" s="398"/>
      <c r="AD25" s="342" t="s">
        <v>258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 t="s">
        <v>257</v>
      </c>
      <c r="G26" s="243"/>
      <c r="H26" s="243"/>
      <c r="I26" s="243"/>
      <c r="J26" s="243"/>
      <c r="K26" s="243"/>
      <c r="L26" s="243" t="s">
        <v>148</v>
      </c>
      <c r="M26" s="247"/>
      <c r="N26" s="246" t="s">
        <v>246</v>
      </c>
      <c r="O26" s="243"/>
      <c r="P26" s="243"/>
      <c r="Q26" s="243"/>
      <c r="R26" s="243"/>
      <c r="S26" s="247"/>
      <c r="T26" s="246" t="s">
        <v>260</v>
      </c>
      <c r="U26" s="243"/>
      <c r="V26" s="243"/>
      <c r="W26" s="243"/>
      <c r="X26" s="247"/>
      <c r="Y26" s="246" t="s">
        <v>256</v>
      </c>
      <c r="Z26" s="243"/>
      <c r="AA26" s="243"/>
      <c r="AB26" s="243"/>
      <c r="AC26" s="247"/>
      <c r="AD26" s="246" t="s">
        <v>259</v>
      </c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19" t="s">
        <v>128</v>
      </c>
      <c r="AM31" s="219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15" t="s">
        <v>128</v>
      </c>
      <c r="AM32" s="21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15" t="s">
        <v>128</v>
      </c>
      <c r="AM33" s="21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15" t="s">
        <v>128</v>
      </c>
      <c r="AM34" s="21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6</v>
      </c>
      <c r="L9" s="373"/>
      <c r="M9" s="373"/>
      <c r="N9" s="373">
        <v>3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35</v>
      </c>
      <c r="AJ9" s="373"/>
      <c r="AK9" s="373"/>
      <c r="AL9" s="373">
        <f>N9+T9+Z9+AF9</f>
        <v>26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21</v>
      </c>
      <c r="L10" s="373"/>
      <c r="M10" s="373"/>
      <c r="N10" s="373">
        <v>15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27</v>
      </c>
      <c r="AG10" s="373"/>
      <c r="AH10" s="373"/>
      <c r="AI10" s="373">
        <f>K10+Q10+W10+AC10</f>
        <v>58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28</v>
      </c>
      <c r="L12" s="373"/>
      <c r="M12" s="373"/>
      <c r="N12" s="373">
        <f>N9+N10+N11</f>
        <v>18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94</v>
      </c>
      <c r="AJ12" s="373"/>
      <c r="AK12" s="373"/>
      <c r="AL12" s="373">
        <f>SUM(N12+T12+Z12+AF12)</f>
        <v>87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55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281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245</v>
      </c>
      <c r="O15" s="343"/>
      <c r="P15" s="343"/>
      <c r="Q15" s="343"/>
      <c r="R15" s="343"/>
      <c r="S15" s="356"/>
      <c r="T15" s="342" t="s">
        <v>274</v>
      </c>
      <c r="U15" s="343"/>
      <c r="V15" s="343"/>
      <c r="W15" s="343"/>
      <c r="X15" s="356"/>
      <c r="Y15" s="342" t="s">
        <v>256</v>
      </c>
      <c r="Z15" s="343"/>
      <c r="AA15" s="343"/>
      <c r="AB15" s="343"/>
      <c r="AC15" s="356"/>
      <c r="AD15" s="342" t="s">
        <v>264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282</v>
      </c>
      <c r="G16" s="243"/>
      <c r="H16" s="243"/>
      <c r="I16" s="243"/>
      <c r="J16" s="243"/>
      <c r="K16" s="243"/>
      <c r="L16" s="243" t="s">
        <v>148</v>
      </c>
      <c r="M16" s="247"/>
      <c r="N16" s="246" t="s">
        <v>246</v>
      </c>
      <c r="O16" s="243"/>
      <c r="P16" s="243"/>
      <c r="Q16" s="243"/>
      <c r="R16" s="243"/>
      <c r="S16" s="247"/>
      <c r="T16" s="246" t="s">
        <v>284</v>
      </c>
      <c r="U16" s="243"/>
      <c r="V16" s="243"/>
      <c r="W16" s="243"/>
      <c r="X16" s="247"/>
      <c r="Y16" s="246" t="s">
        <v>248</v>
      </c>
      <c r="Z16" s="243"/>
      <c r="AA16" s="243"/>
      <c r="AB16" s="243"/>
      <c r="AC16" s="247"/>
      <c r="AD16" s="246" t="s">
        <v>253</v>
      </c>
      <c r="AE16" s="243"/>
      <c r="AF16" s="243"/>
      <c r="AG16" s="243"/>
      <c r="AH16" s="243"/>
      <c r="AI16" s="243"/>
      <c r="AJ16" s="246" t="s">
        <v>254</v>
      </c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283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274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285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3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34</v>
      </c>
      <c r="AJ9" s="373"/>
      <c r="AK9" s="373"/>
      <c r="AL9" s="373">
        <f>N9+T9+Z9+AF9</f>
        <v>26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20</v>
      </c>
      <c r="L10" s="373"/>
      <c r="M10" s="373"/>
      <c r="N10" s="373">
        <v>16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58</v>
      </c>
      <c r="AJ10" s="373"/>
      <c r="AK10" s="373"/>
      <c r="AL10" s="373">
        <f>N10+T10+Z10+AF10</f>
        <v>62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26</v>
      </c>
      <c r="L12" s="373"/>
      <c r="M12" s="373"/>
      <c r="N12" s="373">
        <f>N9+N10+N11</f>
        <v>19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93</v>
      </c>
      <c r="AJ12" s="373"/>
      <c r="AK12" s="373"/>
      <c r="AL12" s="373">
        <f>SUM(N12+T12+Z12+AF12)</f>
        <v>88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288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252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253</v>
      </c>
      <c r="AE15" s="343"/>
      <c r="AF15" s="343"/>
      <c r="AG15" s="343"/>
      <c r="AH15" s="343"/>
      <c r="AI15" s="343"/>
      <c r="AJ15" s="342" t="s">
        <v>254</v>
      </c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286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245</v>
      </c>
      <c r="O20" s="343"/>
      <c r="P20" s="343"/>
      <c r="Q20" s="343"/>
      <c r="R20" s="343"/>
      <c r="S20" s="356"/>
      <c r="T20" s="342" t="s">
        <v>260</v>
      </c>
      <c r="U20" s="343"/>
      <c r="V20" s="343"/>
      <c r="W20" s="343"/>
      <c r="X20" s="356"/>
      <c r="Y20" s="396" t="s">
        <v>256</v>
      </c>
      <c r="Z20" s="397"/>
      <c r="AA20" s="397"/>
      <c r="AB20" s="397"/>
      <c r="AC20" s="398"/>
      <c r="AD20" s="342" t="s">
        <v>287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289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246</v>
      </c>
      <c r="O25" s="343"/>
      <c r="P25" s="343"/>
      <c r="Q25" s="343"/>
      <c r="R25" s="343"/>
      <c r="S25" s="356"/>
      <c r="T25" s="342" t="s">
        <v>284</v>
      </c>
      <c r="U25" s="343"/>
      <c r="V25" s="343"/>
      <c r="W25" s="343"/>
      <c r="X25" s="356"/>
      <c r="Y25" s="396" t="s">
        <v>248</v>
      </c>
      <c r="Z25" s="397"/>
      <c r="AA25" s="397"/>
      <c r="AB25" s="397"/>
      <c r="AC25" s="398"/>
      <c r="AD25" s="342" t="s">
        <v>258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2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36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5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34</v>
      </c>
      <c r="AJ9" s="373"/>
      <c r="AK9" s="373"/>
      <c r="AL9" s="373">
        <f>N9+T9+Z9+AF9</f>
        <v>28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20</v>
      </c>
      <c r="L10" s="373"/>
      <c r="M10" s="373"/>
      <c r="N10" s="373">
        <v>14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26</v>
      </c>
      <c r="L12" s="373"/>
      <c r="M12" s="373"/>
      <c r="N12" s="373">
        <f>N9+N10+N11</f>
        <v>19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92</v>
      </c>
      <c r="AJ12" s="373"/>
      <c r="AK12" s="373"/>
      <c r="AL12" s="373">
        <f>SUM(N12+T12+Z12+AF12)</f>
        <v>88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55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292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245</v>
      </c>
      <c r="O15" s="343"/>
      <c r="P15" s="343"/>
      <c r="Q15" s="343"/>
      <c r="R15" s="343"/>
      <c r="S15" s="356"/>
      <c r="T15" s="342" t="s">
        <v>247</v>
      </c>
      <c r="U15" s="343"/>
      <c r="V15" s="343"/>
      <c r="W15" s="343"/>
      <c r="X15" s="356"/>
      <c r="Y15" s="342" t="s">
        <v>293</v>
      </c>
      <c r="Z15" s="343"/>
      <c r="AA15" s="343"/>
      <c r="AB15" s="343"/>
      <c r="AC15" s="356"/>
      <c r="AD15" s="342" t="s">
        <v>264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297</v>
      </c>
      <c r="G16" s="243"/>
      <c r="H16" s="243"/>
      <c r="I16" s="243"/>
      <c r="J16" s="243"/>
      <c r="K16" s="243"/>
      <c r="L16" s="243" t="s">
        <v>148</v>
      </c>
      <c r="M16" s="247"/>
      <c r="N16" s="246" t="s">
        <v>245</v>
      </c>
      <c r="O16" s="243"/>
      <c r="P16" s="243"/>
      <c r="Q16" s="243"/>
      <c r="R16" s="243"/>
      <c r="S16" s="247"/>
      <c r="T16" s="246" t="s">
        <v>260</v>
      </c>
      <c r="U16" s="243"/>
      <c r="V16" s="243"/>
      <c r="W16" s="243"/>
      <c r="X16" s="247"/>
      <c r="Y16" s="246" t="s">
        <v>256</v>
      </c>
      <c r="Z16" s="243"/>
      <c r="AA16" s="243"/>
      <c r="AB16" s="243"/>
      <c r="AC16" s="247"/>
      <c r="AD16" s="246" t="s">
        <v>264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290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284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285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 t="s">
        <v>291</v>
      </c>
      <c r="G21" s="243"/>
      <c r="H21" s="243"/>
      <c r="I21" s="243"/>
      <c r="J21" s="243"/>
      <c r="K21" s="243"/>
      <c r="L21" s="243" t="s">
        <v>148</v>
      </c>
      <c r="M21" s="247"/>
      <c r="N21" s="246" t="s">
        <v>246</v>
      </c>
      <c r="O21" s="243"/>
      <c r="P21" s="243"/>
      <c r="Q21" s="243"/>
      <c r="R21" s="243"/>
      <c r="S21" s="247"/>
      <c r="T21" s="246" t="s">
        <v>274</v>
      </c>
      <c r="U21" s="243"/>
      <c r="V21" s="243"/>
      <c r="W21" s="243"/>
      <c r="X21" s="247"/>
      <c r="Y21" s="246" t="s">
        <v>248</v>
      </c>
      <c r="Z21" s="243"/>
      <c r="AA21" s="243"/>
      <c r="AB21" s="243"/>
      <c r="AC21" s="247"/>
      <c r="AD21" s="246" t="s">
        <v>249</v>
      </c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 t="s">
        <v>296</v>
      </c>
      <c r="G22" s="243"/>
      <c r="H22" s="243"/>
      <c r="I22" s="243"/>
      <c r="J22" s="243"/>
      <c r="K22" s="243"/>
      <c r="L22" s="243" t="s">
        <v>148</v>
      </c>
      <c r="M22" s="247"/>
      <c r="N22" s="246" t="s">
        <v>246</v>
      </c>
      <c r="O22" s="243"/>
      <c r="P22" s="243"/>
      <c r="Q22" s="243"/>
      <c r="R22" s="243"/>
      <c r="S22" s="247"/>
      <c r="T22" s="246" t="s">
        <v>252</v>
      </c>
      <c r="U22" s="243"/>
      <c r="V22" s="243"/>
      <c r="W22" s="243"/>
      <c r="X22" s="247"/>
      <c r="Y22" s="246" t="s">
        <v>248</v>
      </c>
      <c r="Z22" s="243"/>
      <c r="AA22" s="243"/>
      <c r="AB22" s="243"/>
      <c r="AC22" s="247"/>
      <c r="AD22" s="246" t="s">
        <v>287</v>
      </c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294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246</v>
      </c>
      <c r="O25" s="343"/>
      <c r="P25" s="343"/>
      <c r="Q25" s="343"/>
      <c r="R25" s="343"/>
      <c r="S25" s="356"/>
      <c r="T25" s="342" t="s">
        <v>284</v>
      </c>
      <c r="U25" s="343"/>
      <c r="V25" s="343"/>
      <c r="W25" s="343"/>
      <c r="X25" s="356"/>
      <c r="Y25" s="396" t="s">
        <v>293</v>
      </c>
      <c r="Z25" s="397"/>
      <c r="AA25" s="397"/>
      <c r="AB25" s="397"/>
      <c r="AC25" s="398"/>
      <c r="AD25" s="342" t="s">
        <v>295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37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298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280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280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280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5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34</v>
      </c>
      <c r="AJ9" s="373"/>
      <c r="AK9" s="373"/>
      <c r="AL9" s="373">
        <f>N9+T9+Z9+AF9</f>
        <v>28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14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25</v>
      </c>
      <c r="L12" s="373"/>
      <c r="M12" s="373"/>
      <c r="N12" s="373">
        <f>N9+N10+N11</f>
        <v>19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92</v>
      </c>
      <c r="AJ12" s="373"/>
      <c r="AK12" s="373"/>
      <c r="AL12" s="373">
        <f>SUM(N12+T12+Z12+AF12)</f>
        <v>88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251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246</v>
      </c>
      <c r="O25" s="343"/>
      <c r="P25" s="343"/>
      <c r="Q25" s="343"/>
      <c r="R25" s="343"/>
      <c r="S25" s="356"/>
      <c r="T25" s="342" t="s">
        <v>252</v>
      </c>
      <c r="U25" s="343"/>
      <c r="V25" s="343"/>
      <c r="W25" s="343"/>
      <c r="X25" s="356"/>
      <c r="Y25" s="396" t="s">
        <v>248</v>
      </c>
      <c r="Z25" s="397"/>
      <c r="AA25" s="397"/>
      <c r="AB25" s="397"/>
      <c r="AC25" s="398"/>
      <c r="AD25" s="342" t="s">
        <v>295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38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280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280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280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5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34</v>
      </c>
      <c r="AJ9" s="373"/>
      <c r="AK9" s="373"/>
      <c r="AL9" s="373">
        <f>N9+T9+Z9+AF9</f>
        <v>28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15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25</v>
      </c>
      <c r="L12" s="373"/>
      <c r="M12" s="373"/>
      <c r="N12" s="373">
        <f>N9+N10+N11</f>
        <v>20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92</v>
      </c>
      <c r="AJ12" s="373"/>
      <c r="AK12" s="373"/>
      <c r="AL12" s="373">
        <f>SUM(N12+T12+Z12+AF12)</f>
        <v>89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299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252</v>
      </c>
      <c r="U15" s="343"/>
      <c r="V15" s="343"/>
      <c r="W15" s="343"/>
      <c r="X15" s="356"/>
      <c r="Y15" s="342"/>
      <c r="Z15" s="343"/>
      <c r="AA15" s="343"/>
      <c r="AB15" s="343"/>
      <c r="AC15" s="356"/>
      <c r="AD15" s="342" t="s">
        <v>271</v>
      </c>
      <c r="AE15" s="343"/>
      <c r="AF15" s="343"/>
      <c r="AG15" s="343"/>
      <c r="AH15" s="343"/>
      <c r="AI15" s="343"/>
      <c r="AJ15" s="342" t="s">
        <v>300</v>
      </c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39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248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33</v>
      </c>
      <c r="AJ9" s="373"/>
      <c r="AK9" s="373"/>
      <c r="AL9" s="373">
        <f>N9+T9+Z9+AF9</f>
        <v>28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15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25</v>
      </c>
      <c r="L12" s="373"/>
      <c r="M12" s="373"/>
      <c r="N12" s="373">
        <f>N9+N10+N11</f>
        <v>19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91</v>
      </c>
      <c r="AJ12" s="373"/>
      <c r="AK12" s="373"/>
      <c r="AL12" s="373">
        <f>SUM(N12+T12+Z12+AF12)</f>
        <v>89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306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284</v>
      </c>
      <c r="U15" s="343"/>
      <c r="V15" s="343"/>
      <c r="W15" s="343"/>
      <c r="X15" s="356"/>
      <c r="Y15" s="342" t="s">
        <v>293</v>
      </c>
      <c r="Z15" s="343"/>
      <c r="AA15" s="343"/>
      <c r="AB15" s="343"/>
      <c r="AC15" s="356"/>
      <c r="AD15" s="342" t="s">
        <v>271</v>
      </c>
      <c r="AE15" s="343"/>
      <c r="AF15" s="343"/>
      <c r="AG15" s="343"/>
      <c r="AH15" s="343"/>
      <c r="AI15" s="343"/>
      <c r="AJ15" s="342" t="s">
        <v>307</v>
      </c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303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252</v>
      </c>
      <c r="U20" s="343"/>
      <c r="V20" s="343"/>
      <c r="W20" s="343"/>
      <c r="X20" s="356"/>
      <c r="Y20" s="396" t="s">
        <v>293</v>
      </c>
      <c r="Z20" s="397"/>
      <c r="AA20" s="397"/>
      <c r="AB20" s="397"/>
      <c r="AC20" s="398"/>
      <c r="AD20" s="342" t="s">
        <v>271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 t="s">
        <v>304</v>
      </c>
      <c r="G21" s="243"/>
      <c r="H21" s="243"/>
      <c r="I21" s="243"/>
      <c r="J21" s="243"/>
      <c r="K21" s="243"/>
      <c r="L21" s="243" t="s">
        <v>148</v>
      </c>
      <c r="M21" s="247"/>
      <c r="N21" s="246" t="s">
        <v>245</v>
      </c>
      <c r="O21" s="243"/>
      <c r="P21" s="243"/>
      <c r="Q21" s="243"/>
      <c r="R21" s="243"/>
      <c r="S21" s="247"/>
      <c r="T21" s="246" t="s">
        <v>260</v>
      </c>
      <c r="U21" s="243"/>
      <c r="V21" s="243"/>
      <c r="W21" s="243"/>
      <c r="X21" s="247"/>
      <c r="Y21" s="246" t="s">
        <v>293</v>
      </c>
      <c r="Z21" s="243"/>
      <c r="AA21" s="243"/>
      <c r="AB21" s="243"/>
      <c r="AC21" s="247"/>
      <c r="AD21" s="246" t="s">
        <v>305</v>
      </c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301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245</v>
      </c>
      <c r="O25" s="343"/>
      <c r="P25" s="343"/>
      <c r="Q25" s="343"/>
      <c r="R25" s="343"/>
      <c r="S25" s="356"/>
      <c r="T25" s="342" t="s">
        <v>274</v>
      </c>
      <c r="U25" s="343"/>
      <c r="V25" s="343"/>
      <c r="W25" s="343"/>
      <c r="X25" s="356"/>
      <c r="Y25" s="396" t="s">
        <v>256</v>
      </c>
      <c r="Z25" s="397"/>
      <c r="AA25" s="397"/>
      <c r="AB25" s="397"/>
      <c r="AC25" s="398"/>
      <c r="AD25" s="342" t="s">
        <v>302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 t="s">
        <v>308</v>
      </c>
      <c r="G26" s="243"/>
      <c r="H26" s="243"/>
      <c r="I26" s="243"/>
      <c r="J26" s="243"/>
      <c r="K26" s="243"/>
      <c r="L26" s="243" t="s">
        <v>148</v>
      </c>
      <c r="M26" s="247"/>
      <c r="N26" s="246" t="s">
        <v>245</v>
      </c>
      <c r="O26" s="243"/>
      <c r="P26" s="243"/>
      <c r="Q26" s="243"/>
      <c r="R26" s="243"/>
      <c r="S26" s="247"/>
      <c r="T26" s="246" t="s">
        <v>260</v>
      </c>
      <c r="U26" s="243"/>
      <c r="V26" s="243"/>
      <c r="W26" s="243"/>
      <c r="X26" s="247"/>
      <c r="Y26" s="246" t="s">
        <v>293</v>
      </c>
      <c r="Z26" s="243"/>
      <c r="AA26" s="243"/>
      <c r="AB26" s="243"/>
      <c r="AC26" s="247"/>
      <c r="AD26" s="246" t="s">
        <v>309</v>
      </c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4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315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4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32</v>
      </c>
      <c r="AJ9" s="373"/>
      <c r="AK9" s="373"/>
      <c r="AL9" s="373">
        <f>N9+T9+Z9+AF9</f>
        <v>28</v>
      </c>
      <c r="AM9" s="373"/>
      <c r="AN9" s="373"/>
      <c r="AO9" s="374">
        <f>AI13</f>
        <v>182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18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24</v>
      </c>
      <c r="L12" s="373"/>
      <c r="M12" s="373"/>
      <c r="N12" s="373">
        <f>N9+N10+N11</f>
        <v>22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92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310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274</v>
      </c>
      <c r="U15" s="343"/>
      <c r="V15" s="343"/>
      <c r="W15" s="343"/>
      <c r="X15" s="356"/>
      <c r="Y15" s="342" t="s">
        <v>256</v>
      </c>
      <c r="Z15" s="343"/>
      <c r="AA15" s="343"/>
      <c r="AB15" s="343"/>
      <c r="AC15" s="356"/>
      <c r="AD15" s="342" t="s">
        <v>253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311</v>
      </c>
      <c r="G16" s="243"/>
      <c r="H16" s="243"/>
      <c r="I16" s="243"/>
      <c r="J16" s="243"/>
      <c r="K16" s="243"/>
      <c r="L16" s="243" t="s">
        <v>148</v>
      </c>
      <c r="M16" s="247"/>
      <c r="N16" s="246" t="s">
        <v>246</v>
      </c>
      <c r="O16" s="243"/>
      <c r="P16" s="243"/>
      <c r="Q16" s="243"/>
      <c r="R16" s="243"/>
      <c r="S16" s="247"/>
      <c r="T16" s="246" t="s">
        <v>274</v>
      </c>
      <c r="U16" s="243"/>
      <c r="V16" s="243"/>
      <c r="W16" s="243"/>
      <c r="X16" s="247"/>
      <c r="Y16" s="246" t="s">
        <v>256</v>
      </c>
      <c r="Z16" s="243"/>
      <c r="AA16" s="243"/>
      <c r="AB16" s="243"/>
      <c r="AC16" s="247"/>
      <c r="AD16" s="246" t="s">
        <v>312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 t="s">
        <v>313</v>
      </c>
      <c r="G17" s="243"/>
      <c r="H17" s="243"/>
      <c r="I17" s="243"/>
      <c r="J17" s="243"/>
      <c r="K17" s="243"/>
      <c r="L17" s="243" t="s">
        <v>148</v>
      </c>
      <c r="M17" s="247"/>
      <c r="N17" s="246" t="s">
        <v>246</v>
      </c>
      <c r="O17" s="243"/>
      <c r="P17" s="243"/>
      <c r="Q17" s="243"/>
      <c r="R17" s="243"/>
      <c r="S17" s="247"/>
      <c r="T17" s="246" t="s">
        <v>252</v>
      </c>
      <c r="U17" s="243"/>
      <c r="V17" s="243"/>
      <c r="W17" s="243"/>
      <c r="X17" s="247"/>
      <c r="Y17" s="246" t="s">
        <v>293</v>
      </c>
      <c r="Z17" s="243"/>
      <c r="AA17" s="243"/>
      <c r="AB17" s="243"/>
      <c r="AC17" s="247"/>
      <c r="AD17" s="246" t="s">
        <v>271</v>
      </c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314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245</v>
      </c>
      <c r="O20" s="343"/>
      <c r="P20" s="343"/>
      <c r="Q20" s="343"/>
      <c r="R20" s="343"/>
      <c r="S20" s="356"/>
      <c r="T20" s="342" t="s">
        <v>274</v>
      </c>
      <c r="U20" s="343"/>
      <c r="V20" s="343"/>
      <c r="W20" s="343"/>
      <c r="X20" s="356"/>
      <c r="Y20" s="396" t="s">
        <v>256</v>
      </c>
      <c r="Z20" s="397"/>
      <c r="AA20" s="397"/>
      <c r="AB20" s="397"/>
      <c r="AC20" s="398"/>
      <c r="AD20" s="342" t="s">
        <v>312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5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4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32</v>
      </c>
      <c r="AJ9" s="373"/>
      <c r="AK9" s="373"/>
      <c r="AL9" s="373">
        <f>N9+T9+Z9+AF9</f>
        <v>28</v>
      </c>
      <c r="AM9" s="373"/>
      <c r="AN9" s="373"/>
      <c r="AO9" s="374">
        <f>AI13</f>
        <v>182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19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27</v>
      </c>
      <c r="AG10" s="373"/>
      <c r="AH10" s="373"/>
      <c r="AI10" s="373">
        <f>K10+Q10+W10+AC10</f>
        <v>56</v>
      </c>
      <c r="AJ10" s="373"/>
      <c r="AK10" s="373"/>
      <c r="AL10" s="373">
        <f>N10+T10+Z10+AF10</f>
        <v>65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24</v>
      </c>
      <c r="L12" s="373"/>
      <c r="M12" s="373"/>
      <c r="N12" s="373">
        <f>N9+N10+N11</f>
        <v>23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93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55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316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284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287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317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274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249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6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298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3</v>
      </c>
      <c r="L9" s="373"/>
      <c r="M9" s="373"/>
      <c r="N9" s="373">
        <v>3</v>
      </c>
      <c r="O9" s="373"/>
      <c r="P9" s="373"/>
      <c r="Q9" s="373">
        <v>5</v>
      </c>
      <c r="R9" s="373"/>
      <c r="S9" s="373"/>
      <c r="T9" s="373">
        <v>11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31</v>
      </c>
      <c r="AJ9" s="373"/>
      <c r="AK9" s="373"/>
      <c r="AL9" s="373">
        <f>N9+T9+Z9+AF9</f>
        <v>28</v>
      </c>
      <c r="AM9" s="373"/>
      <c r="AN9" s="373"/>
      <c r="AO9" s="374">
        <f>AI13</f>
        <v>179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17</v>
      </c>
      <c r="O10" s="373"/>
      <c r="P10" s="373"/>
      <c r="Q10" s="373">
        <v>12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28</v>
      </c>
      <c r="AG10" s="373"/>
      <c r="AH10" s="373"/>
      <c r="AI10" s="373">
        <f>K10+Q10+W10+AC10</f>
        <v>56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23</v>
      </c>
      <c r="L12" s="373"/>
      <c r="M12" s="373"/>
      <c r="N12" s="373">
        <f>N9+N10+N11</f>
        <v>20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91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179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318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284</v>
      </c>
      <c r="U20" s="343"/>
      <c r="V20" s="343"/>
      <c r="W20" s="343"/>
      <c r="X20" s="356"/>
      <c r="Y20" s="396" t="s">
        <v>256</v>
      </c>
      <c r="Z20" s="397"/>
      <c r="AA20" s="397"/>
      <c r="AB20" s="397"/>
      <c r="AC20" s="398"/>
      <c r="AD20" s="342" t="s">
        <v>320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 t="s">
        <v>319</v>
      </c>
      <c r="G21" s="243"/>
      <c r="H21" s="243"/>
      <c r="I21" s="243"/>
      <c r="J21" s="243"/>
      <c r="K21" s="243"/>
      <c r="L21" s="243" t="s">
        <v>148</v>
      </c>
      <c r="M21" s="247"/>
      <c r="N21" s="246" t="s">
        <v>246</v>
      </c>
      <c r="O21" s="243"/>
      <c r="P21" s="243"/>
      <c r="Q21" s="243"/>
      <c r="R21" s="243"/>
      <c r="S21" s="247"/>
      <c r="T21" s="246" t="s">
        <v>252</v>
      </c>
      <c r="U21" s="243"/>
      <c r="V21" s="243"/>
      <c r="W21" s="243"/>
      <c r="X21" s="247"/>
      <c r="Y21" s="246" t="s">
        <v>248</v>
      </c>
      <c r="Z21" s="243"/>
      <c r="AA21" s="243"/>
      <c r="AB21" s="243"/>
      <c r="AC21" s="247"/>
      <c r="AD21" s="246" t="s">
        <v>264</v>
      </c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 t="s">
        <v>327</v>
      </c>
      <c r="G22" s="243"/>
      <c r="H22" s="243"/>
      <c r="I22" s="243"/>
      <c r="J22" s="243"/>
      <c r="K22" s="243"/>
      <c r="L22" s="243" t="s">
        <v>148</v>
      </c>
      <c r="M22" s="247"/>
      <c r="N22" s="246" t="s">
        <v>245</v>
      </c>
      <c r="O22" s="243"/>
      <c r="P22" s="243"/>
      <c r="Q22" s="243"/>
      <c r="R22" s="243"/>
      <c r="S22" s="247"/>
      <c r="T22" s="246" t="s">
        <v>247</v>
      </c>
      <c r="U22" s="243"/>
      <c r="V22" s="243"/>
      <c r="W22" s="243"/>
      <c r="X22" s="247"/>
      <c r="Y22" s="246" t="s">
        <v>293</v>
      </c>
      <c r="Z22" s="243"/>
      <c r="AA22" s="243"/>
      <c r="AB22" s="243"/>
      <c r="AC22" s="247"/>
      <c r="AD22" s="246" t="s">
        <v>312</v>
      </c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321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245</v>
      </c>
      <c r="O25" s="343"/>
      <c r="P25" s="343"/>
      <c r="Q25" s="343"/>
      <c r="R25" s="343"/>
      <c r="S25" s="356"/>
      <c r="T25" s="342" t="s">
        <v>247</v>
      </c>
      <c r="U25" s="343"/>
      <c r="V25" s="343"/>
      <c r="W25" s="343"/>
      <c r="X25" s="356"/>
      <c r="Y25" s="396" t="s">
        <v>256</v>
      </c>
      <c r="Z25" s="397"/>
      <c r="AA25" s="397"/>
      <c r="AB25" s="397"/>
      <c r="AC25" s="398"/>
      <c r="AD25" s="342" t="s">
        <v>322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 t="s">
        <v>323</v>
      </c>
      <c r="G26" s="243"/>
      <c r="H26" s="243"/>
      <c r="I26" s="243"/>
      <c r="J26" s="243"/>
      <c r="K26" s="243"/>
      <c r="L26" s="243" t="s">
        <v>148</v>
      </c>
      <c r="M26" s="247"/>
      <c r="N26" s="246" t="s">
        <v>246</v>
      </c>
      <c r="O26" s="243"/>
      <c r="P26" s="243"/>
      <c r="Q26" s="243"/>
      <c r="R26" s="243"/>
      <c r="S26" s="247"/>
      <c r="T26" s="246" t="s">
        <v>252</v>
      </c>
      <c r="U26" s="243"/>
      <c r="V26" s="243"/>
      <c r="W26" s="243"/>
      <c r="X26" s="247"/>
      <c r="Y26" s="246" t="s">
        <v>293</v>
      </c>
      <c r="Z26" s="243"/>
      <c r="AA26" s="243"/>
      <c r="AB26" s="243"/>
      <c r="AC26" s="247"/>
      <c r="AD26" s="246" t="s">
        <v>324</v>
      </c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 t="s">
        <v>325</v>
      </c>
      <c r="G27" s="243"/>
      <c r="H27" s="243"/>
      <c r="I27" s="243"/>
      <c r="J27" s="243"/>
      <c r="K27" s="243"/>
      <c r="L27" s="243" t="s">
        <v>148</v>
      </c>
      <c r="M27" s="247"/>
      <c r="N27" s="246" t="s">
        <v>246</v>
      </c>
      <c r="O27" s="243"/>
      <c r="P27" s="243"/>
      <c r="Q27" s="243"/>
      <c r="R27" s="243"/>
      <c r="S27" s="247"/>
      <c r="T27" s="246" t="s">
        <v>274</v>
      </c>
      <c r="U27" s="243"/>
      <c r="V27" s="243"/>
      <c r="W27" s="243"/>
      <c r="X27" s="247"/>
      <c r="Y27" s="246" t="s">
        <v>256</v>
      </c>
      <c r="Z27" s="243"/>
      <c r="AA27" s="243"/>
      <c r="AB27" s="243"/>
      <c r="AC27" s="247"/>
      <c r="AD27" s="246" t="s">
        <v>326</v>
      </c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5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4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4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4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7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3</v>
      </c>
      <c r="L9" s="373"/>
      <c r="M9" s="373"/>
      <c r="N9" s="373">
        <v>3</v>
      </c>
      <c r="O9" s="373"/>
      <c r="P9" s="373"/>
      <c r="Q9" s="373">
        <v>4</v>
      </c>
      <c r="R9" s="373"/>
      <c r="S9" s="373"/>
      <c r="T9" s="373">
        <v>11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30</v>
      </c>
      <c r="AJ9" s="373"/>
      <c r="AK9" s="373"/>
      <c r="AL9" s="373">
        <f>N9+T9+Z9+AF9</f>
        <v>28</v>
      </c>
      <c r="AM9" s="373"/>
      <c r="AN9" s="373"/>
      <c r="AO9" s="374">
        <f>AI13</f>
        <v>179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20</v>
      </c>
      <c r="L10" s="373"/>
      <c r="M10" s="373"/>
      <c r="N10" s="373">
        <v>17</v>
      </c>
      <c r="O10" s="373"/>
      <c r="P10" s="373"/>
      <c r="Q10" s="373">
        <v>12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28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24</v>
      </c>
      <c r="L12" s="373"/>
      <c r="M12" s="373"/>
      <c r="N12" s="373">
        <f>N9+N10+N11</f>
        <v>20</v>
      </c>
      <c r="O12" s="373"/>
      <c r="P12" s="373"/>
      <c r="Q12" s="373">
        <f>Q9+Q10+Q11</f>
        <v>16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91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179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330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247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287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329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245</v>
      </c>
      <c r="O20" s="343"/>
      <c r="P20" s="343"/>
      <c r="Q20" s="343"/>
      <c r="R20" s="343"/>
      <c r="S20" s="356"/>
      <c r="T20" s="342" t="s">
        <v>260</v>
      </c>
      <c r="U20" s="343"/>
      <c r="V20" s="343"/>
      <c r="W20" s="343"/>
      <c r="X20" s="356"/>
      <c r="Y20" s="396" t="s">
        <v>293</v>
      </c>
      <c r="Z20" s="397"/>
      <c r="AA20" s="397"/>
      <c r="AB20" s="397"/>
      <c r="AC20" s="398"/>
      <c r="AD20" s="342" t="s">
        <v>320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6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7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7" t="s">
        <v>269</v>
      </c>
      <c r="AK33" s="207"/>
      <c r="AL33" s="225" t="s">
        <v>128</v>
      </c>
      <c r="AM33" s="225"/>
      <c r="AN33" s="208" t="s">
        <v>153</v>
      </c>
      <c r="AO33" s="251" t="s">
        <v>328</v>
      </c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7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8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298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298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280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280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3</v>
      </c>
      <c r="L9" s="373"/>
      <c r="M9" s="373"/>
      <c r="N9" s="373">
        <v>3</v>
      </c>
      <c r="O9" s="373"/>
      <c r="P9" s="373"/>
      <c r="Q9" s="373">
        <v>4</v>
      </c>
      <c r="R9" s="373"/>
      <c r="S9" s="373"/>
      <c r="T9" s="373">
        <v>11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30</v>
      </c>
      <c r="AJ9" s="373"/>
      <c r="AK9" s="373"/>
      <c r="AL9" s="373">
        <f>N9+T9+Z9+AF9</f>
        <v>28</v>
      </c>
      <c r="AM9" s="373"/>
      <c r="AN9" s="373"/>
      <c r="AO9" s="374">
        <f>AI13</f>
        <v>179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21</v>
      </c>
      <c r="L10" s="373"/>
      <c r="M10" s="373"/>
      <c r="N10" s="373">
        <v>16</v>
      </c>
      <c r="O10" s="373"/>
      <c r="P10" s="373"/>
      <c r="Q10" s="373">
        <v>12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24</v>
      </c>
      <c r="AD10" s="373"/>
      <c r="AE10" s="373"/>
      <c r="AF10" s="373">
        <v>29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25</v>
      </c>
      <c r="L12" s="373"/>
      <c r="M12" s="373"/>
      <c r="N12" s="373">
        <f>N9+N10+N11</f>
        <v>19</v>
      </c>
      <c r="O12" s="373"/>
      <c r="P12" s="373"/>
      <c r="Q12" s="373">
        <f>Q9+Q10+Q11</f>
        <v>16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25</v>
      </c>
      <c r="AD12" s="373"/>
      <c r="AE12" s="373"/>
      <c r="AF12" s="373">
        <f>SUM(AF9:AH11)</f>
        <v>31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91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179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335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260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271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333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252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285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331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246</v>
      </c>
      <c r="O25" s="343"/>
      <c r="P25" s="343"/>
      <c r="Q25" s="343"/>
      <c r="R25" s="343"/>
      <c r="S25" s="356"/>
      <c r="T25" s="342" t="s">
        <v>247</v>
      </c>
      <c r="U25" s="343"/>
      <c r="V25" s="343"/>
      <c r="W25" s="343"/>
      <c r="X25" s="356"/>
      <c r="Y25" s="396" t="s">
        <v>248</v>
      </c>
      <c r="Z25" s="397"/>
      <c r="AA25" s="397"/>
      <c r="AB25" s="397"/>
      <c r="AC25" s="398"/>
      <c r="AD25" s="342" t="s">
        <v>332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9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8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277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278</v>
      </c>
      <c r="Y33" s="249"/>
      <c r="Z33" s="249"/>
      <c r="AA33" s="249"/>
      <c r="AB33" s="250"/>
      <c r="AC33" s="248" t="s">
        <v>266</v>
      </c>
      <c r="AD33" s="249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38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9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248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280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280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280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>
        <v>3</v>
      </c>
      <c r="L9" s="516"/>
      <c r="M9" s="516"/>
      <c r="N9" s="516">
        <v>3</v>
      </c>
      <c r="O9" s="516"/>
      <c r="P9" s="516"/>
      <c r="Q9" s="516">
        <v>4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73">
        <f>K9+Q9+W9+AC9</f>
        <v>30</v>
      </c>
      <c r="AJ9" s="373"/>
      <c r="AK9" s="373"/>
      <c r="AL9" s="373">
        <f>N9+T9+Z9+AF9</f>
        <v>28</v>
      </c>
      <c r="AM9" s="373"/>
      <c r="AN9" s="373"/>
      <c r="AO9" s="374">
        <f>AI13</f>
        <v>179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>
        <v>21</v>
      </c>
      <c r="L10" s="516"/>
      <c r="M10" s="516"/>
      <c r="N10" s="516">
        <v>16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25</v>
      </c>
      <c r="L12" s="373"/>
      <c r="M12" s="373"/>
      <c r="N12" s="373">
        <f>N9+N10+N11</f>
        <v>19</v>
      </c>
      <c r="O12" s="373"/>
      <c r="P12" s="373"/>
      <c r="Q12" s="373">
        <f>Q9+Q10+Q11</f>
        <v>16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25</v>
      </c>
      <c r="AD12" s="373"/>
      <c r="AE12" s="373"/>
      <c r="AF12" s="373">
        <f>SUM(AF9:AH11)</f>
        <v>31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91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179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43"/>
      <c r="K31" s="342" t="s">
        <v>263</v>
      </c>
      <c r="L31" s="343"/>
      <c r="M31" s="343"/>
      <c r="N31" s="343"/>
      <c r="O31" s="356"/>
      <c r="P31" s="343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3"/>
      <c r="K32" s="246" t="s">
        <v>247</v>
      </c>
      <c r="L32" s="243"/>
      <c r="M32" s="243"/>
      <c r="N32" s="243"/>
      <c r="O32" s="247"/>
      <c r="P32" s="243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4" t="s">
        <v>266</v>
      </c>
      <c r="AD32" s="245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334</v>
      </c>
      <c r="E33" s="258"/>
      <c r="F33" s="258"/>
      <c r="G33" s="258"/>
      <c r="H33" s="258"/>
      <c r="I33" s="243" t="s">
        <v>262</v>
      </c>
      <c r="J33" s="243"/>
      <c r="K33" s="246" t="s">
        <v>274</v>
      </c>
      <c r="L33" s="243"/>
      <c r="M33" s="243"/>
      <c r="N33" s="243"/>
      <c r="O33" s="247"/>
      <c r="P33" s="243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4" t="s">
        <v>266</v>
      </c>
      <c r="AD33" s="245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10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248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280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>
        <v>3</v>
      </c>
      <c r="L9" s="516"/>
      <c r="M9" s="516"/>
      <c r="N9" s="516">
        <v>4</v>
      </c>
      <c r="O9" s="516"/>
      <c r="P9" s="516"/>
      <c r="Q9" s="516">
        <v>4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73">
        <f>K9+Q9+W9+AC9</f>
        <v>30</v>
      </c>
      <c r="AJ9" s="373"/>
      <c r="AK9" s="373"/>
      <c r="AL9" s="373">
        <f>N9+T9+Z9+AF9</f>
        <v>29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>
        <v>21</v>
      </c>
      <c r="L10" s="516"/>
      <c r="M10" s="516"/>
      <c r="N10" s="516">
        <v>16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25</v>
      </c>
      <c r="L12" s="373"/>
      <c r="M12" s="373"/>
      <c r="N12" s="373">
        <f>N9+N10+N11</f>
        <v>20</v>
      </c>
      <c r="O12" s="373"/>
      <c r="P12" s="373"/>
      <c r="Q12" s="373">
        <f>Q9+Q10+Q11</f>
        <v>16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25</v>
      </c>
      <c r="AD12" s="373"/>
      <c r="AE12" s="373"/>
      <c r="AF12" s="373">
        <f>SUM(AF9:AH11)</f>
        <v>31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92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336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245</v>
      </c>
      <c r="O15" s="343"/>
      <c r="P15" s="343"/>
      <c r="Q15" s="343"/>
      <c r="R15" s="343"/>
      <c r="S15" s="356"/>
      <c r="T15" s="342" t="s">
        <v>247</v>
      </c>
      <c r="U15" s="343"/>
      <c r="V15" s="343"/>
      <c r="W15" s="343"/>
      <c r="X15" s="356"/>
      <c r="Y15" s="342" t="s">
        <v>256</v>
      </c>
      <c r="Z15" s="343"/>
      <c r="AA15" s="343"/>
      <c r="AB15" s="343"/>
      <c r="AC15" s="356"/>
      <c r="AD15" s="342" t="s">
        <v>312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43"/>
      <c r="K31" s="342" t="s">
        <v>263</v>
      </c>
      <c r="L31" s="343"/>
      <c r="M31" s="343"/>
      <c r="N31" s="343"/>
      <c r="O31" s="356"/>
      <c r="P31" s="343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3"/>
      <c r="K32" s="246" t="s">
        <v>247</v>
      </c>
      <c r="L32" s="243"/>
      <c r="M32" s="243"/>
      <c r="N32" s="243"/>
      <c r="O32" s="247"/>
      <c r="P32" s="243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4" t="s">
        <v>266</v>
      </c>
      <c r="AD32" s="245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334</v>
      </c>
      <c r="E33" s="258"/>
      <c r="F33" s="258"/>
      <c r="G33" s="258"/>
      <c r="H33" s="258"/>
      <c r="I33" s="243" t="s">
        <v>262</v>
      </c>
      <c r="J33" s="243"/>
      <c r="K33" s="246" t="s">
        <v>274</v>
      </c>
      <c r="L33" s="243"/>
      <c r="M33" s="243"/>
      <c r="N33" s="243"/>
      <c r="O33" s="247"/>
      <c r="P33" s="243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4" t="s">
        <v>266</v>
      </c>
      <c r="AD33" s="245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11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248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>
        <v>3</v>
      </c>
      <c r="L9" s="516"/>
      <c r="M9" s="516"/>
      <c r="N9" s="516">
        <v>3</v>
      </c>
      <c r="O9" s="516"/>
      <c r="P9" s="516"/>
      <c r="Q9" s="516">
        <v>4</v>
      </c>
      <c r="R9" s="516"/>
      <c r="S9" s="516"/>
      <c r="T9" s="516">
        <v>12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73">
        <f>K9+Q9+W9+AC9</f>
        <v>30</v>
      </c>
      <c r="AJ9" s="373"/>
      <c r="AK9" s="373"/>
      <c r="AL9" s="373">
        <f>N9+T9+Z9+AF9</f>
        <v>29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>
        <v>23</v>
      </c>
      <c r="L10" s="516"/>
      <c r="M10" s="516"/>
      <c r="N10" s="516">
        <v>16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28</v>
      </c>
      <c r="AG10" s="516"/>
      <c r="AH10" s="516"/>
      <c r="AI10" s="373">
        <f>K10+Q10+W10+AC10</f>
        <v>59</v>
      </c>
      <c r="AJ10" s="373"/>
      <c r="AK10" s="373"/>
      <c r="AL10" s="373">
        <f>N10+T10+Z10+AF10</f>
        <v>62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27</v>
      </c>
      <c r="L12" s="373"/>
      <c r="M12" s="373"/>
      <c r="N12" s="373">
        <f>N9+N10+N11</f>
        <v>19</v>
      </c>
      <c r="O12" s="373"/>
      <c r="P12" s="373"/>
      <c r="Q12" s="373">
        <f>Q9+Q10+Q11</f>
        <v>16</v>
      </c>
      <c r="R12" s="373"/>
      <c r="S12" s="373"/>
      <c r="T12" s="373">
        <f>SUM(T9:V11)</f>
        <v>29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25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91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55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338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247</v>
      </c>
      <c r="U15" s="343"/>
      <c r="V15" s="343"/>
      <c r="W15" s="343"/>
      <c r="X15" s="356"/>
      <c r="Y15" s="342" t="s">
        <v>256</v>
      </c>
      <c r="Z15" s="343"/>
      <c r="AA15" s="343"/>
      <c r="AB15" s="343"/>
      <c r="AC15" s="356"/>
      <c r="AD15" s="342" t="s">
        <v>253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343</v>
      </c>
      <c r="G16" s="243"/>
      <c r="H16" s="243"/>
      <c r="I16" s="243"/>
      <c r="J16" s="243"/>
      <c r="K16" s="243"/>
      <c r="L16" s="243" t="s">
        <v>148</v>
      </c>
      <c r="M16" s="247"/>
      <c r="N16" s="246" t="s">
        <v>246</v>
      </c>
      <c r="O16" s="243"/>
      <c r="P16" s="243"/>
      <c r="Q16" s="243"/>
      <c r="R16" s="243"/>
      <c r="S16" s="247"/>
      <c r="T16" s="246" t="s">
        <v>284</v>
      </c>
      <c r="U16" s="243"/>
      <c r="V16" s="243"/>
      <c r="W16" s="243"/>
      <c r="X16" s="247"/>
      <c r="Y16" s="246" t="s">
        <v>293</v>
      </c>
      <c r="Z16" s="243"/>
      <c r="AA16" s="243"/>
      <c r="AB16" s="243"/>
      <c r="AC16" s="247"/>
      <c r="AD16" s="246" t="s">
        <v>271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337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252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253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339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245</v>
      </c>
      <c r="O25" s="343"/>
      <c r="P25" s="343"/>
      <c r="Q25" s="343"/>
      <c r="R25" s="343"/>
      <c r="S25" s="356"/>
      <c r="T25" s="342" t="s">
        <v>340</v>
      </c>
      <c r="U25" s="343"/>
      <c r="V25" s="343"/>
      <c r="W25" s="343"/>
      <c r="X25" s="356"/>
      <c r="Y25" s="396" t="s">
        <v>293</v>
      </c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 t="s">
        <v>341</v>
      </c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43"/>
      <c r="K31" s="342" t="s">
        <v>263</v>
      </c>
      <c r="L31" s="343"/>
      <c r="M31" s="343"/>
      <c r="N31" s="343"/>
      <c r="O31" s="356"/>
      <c r="P31" s="343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3"/>
      <c r="K32" s="246" t="s">
        <v>247</v>
      </c>
      <c r="L32" s="243"/>
      <c r="M32" s="243"/>
      <c r="N32" s="243"/>
      <c r="O32" s="247"/>
      <c r="P32" s="243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4" t="s">
        <v>266</v>
      </c>
      <c r="AD32" s="245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334</v>
      </c>
      <c r="E33" s="258"/>
      <c r="F33" s="258"/>
      <c r="G33" s="258"/>
      <c r="H33" s="258"/>
      <c r="I33" s="243" t="s">
        <v>262</v>
      </c>
      <c r="J33" s="243"/>
      <c r="K33" s="246" t="s">
        <v>274</v>
      </c>
      <c r="L33" s="243"/>
      <c r="M33" s="243"/>
      <c r="N33" s="243"/>
      <c r="O33" s="247"/>
      <c r="P33" s="243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4" t="s">
        <v>266</v>
      </c>
      <c r="AD33" s="245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343</v>
      </c>
      <c r="E34" s="258"/>
      <c r="F34" s="258"/>
      <c r="G34" s="258"/>
      <c r="H34" s="258"/>
      <c r="I34" s="243" t="s">
        <v>148</v>
      </c>
      <c r="J34" s="243"/>
      <c r="K34" s="246" t="s">
        <v>263</v>
      </c>
      <c r="L34" s="243"/>
      <c r="M34" s="243"/>
      <c r="N34" s="243"/>
      <c r="O34" s="247"/>
      <c r="P34" s="243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275</v>
      </c>
      <c r="Y34" s="249"/>
      <c r="Z34" s="249"/>
      <c r="AA34" s="249"/>
      <c r="AB34" s="250"/>
      <c r="AC34" s="244" t="s">
        <v>229</v>
      </c>
      <c r="AD34" s="245"/>
      <c r="AE34" s="98">
        <v>4</v>
      </c>
      <c r="AF34" s="99" t="s">
        <v>126</v>
      </c>
      <c r="AG34" s="98">
        <v>2</v>
      </c>
      <c r="AH34" s="100" t="s">
        <v>127</v>
      </c>
      <c r="AI34" s="98">
        <v>15</v>
      </c>
      <c r="AJ34" s="224" t="s">
        <v>44</v>
      </c>
      <c r="AK34" s="207"/>
      <c r="AL34" s="225" t="s">
        <v>128</v>
      </c>
      <c r="AM34" s="225"/>
      <c r="AN34" s="208" t="s">
        <v>153</v>
      </c>
      <c r="AO34" s="251" t="s">
        <v>344</v>
      </c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12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248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>
        <v>3</v>
      </c>
      <c r="L9" s="516"/>
      <c r="M9" s="516"/>
      <c r="N9" s="516">
        <v>3</v>
      </c>
      <c r="O9" s="516"/>
      <c r="P9" s="516"/>
      <c r="Q9" s="516">
        <v>4</v>
      </c>
      <c r="R9" s="516"/>
      <c r="S9" s="516"/>
      <c r="T9" s="516">
        <v>12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73">
        <f>K9+Q9+W9+AC9</f>
        <v>30</v>
      </c>
      <c r="AJ9" s="373"/>
      <c r="AK9" s="373"/>
      <c r="AL9" s="373">
        <f>N9+T9+Z9+AF9</f>
        <v>29</v>
      </c>
      <c r="AM9" s="373"/>
      <c r="AN9" s="373"/>
      <c r="AO9" s="374">
        <f>AI13</f>
        <v>182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>
        <v>24</v>
      </c>
      <c r="L10" s="516"/>
      <c r="M10" s="516"/>
      <c r="N10" s="516">
        <v>16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28</v>
      </c>
      <c r="AG10" s="516"/>
      <c r="AH10" s="516"/>
      <c r="AI10" s="373">
        <f>K10+Q10+W10+AC10</f>
        <v>60</v>
      </c>
      <c r="AJ10" s="373"/>
      <c r="AK10" s="373"/>
      <c r="AL10" s="373">
        <f>N10+T10+Z10+AF10</f>
        <v>62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28</v>
      </c>
      <c r="L12" s="373"/>
      <c r="M12" s="373"/>
      <c r="N12" s="373">
        <f>N9+N10+N11</f>
        <v>19</v>
      </c>
      <c r="O12" s="373"/>
      <c r="P12" s="373"/>
      <c r="Q12" s="373">
        <f>Q9+Q10+Q11</f>
        <v>16</v>
      </c>
      <c r="R12" s="373"/>
      <c r="S12" s="373"/>
      <c r="T12" s="373">
        <f>SUM(T9:V11)</f>
        <v>29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25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91</v>
      </c>
      <c r="AJ12" s="373"/>
      <c r="AK12" s="373"/>
      <c r="AL12" s="373">
        <f>SUM(N12+T12+Z12+AF12)</f>
        <v>91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55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345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260</v>
      </c>
      <c r="U15" s="343"/>
      <c r="V15" s="343"/>
      <c r="W15" s="343"/>
      <c r="X15" s="356"/>
      <c r="Y15" s="342" t="s">
        <v>256</v>
      </c>
      <c r="Z15" s="343"/>
      <c r="AA15" s="343"/>
      <c r="AB15" s="343"/>
      <c r="AC15" s="356"/>
      <c r="AD15" s="342" t="s">
        <v>271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43"/>
      <c r="K31" s="342" t="s">
        <v>263</v>
      </c>
      <c r="L31" s="343"/>
      <c r="M31" s="343"/>
      <c r="N31" s="343"/>
      <c r="O31" s="356"/>
      <c r="P31" s="343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3"/>
      <c r="K32" s="246" t="s">
        <v>247</v>
      </c>
      <c r="L32" s="243"/>
      <c r="M32" s="243"/>
      <c r="N32" s="243"/>
      <c r="O32" s="247"/>
      <c r="P32" s="243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4" t="s">
        <v>266</v>
      </c>
      <c r="AD32" s="245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334</v>
      </c>
      <c r="E33" s="258"/>
      <c r="F33" s="258"/>
      <c r="G33" s="258"/>
      <c r="H33" s="258"/>
      <c r="I33" s="243" t="s">
        <v>262</v>
      </c>
      <c r="J33" s="243"/>
      <c r="K33" s="246" t="s">
        <v>274</v>
      </c>
      <c r="L33" s="243"/>
      <c r="M33" s="243"/>
      <c r="N33" s="243"/>
      <c r="O33" s="247"/>
      <c r="P33" s="243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4" t="s">
        <v>266</v>
      </c>
      <c r="AD33" s="245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342</v>
      </c>
      <c r="E34" s="258"/>
      <c r="F34" s="258"/>
      <c r="G34" s="258"/>
      <c r="H34" s="258"/>
      <c r="I34" s="243" t="s">
        <v>262</v>
      </c>
      <c r="J34" s="243"/>
      <c r="K34" s="246" t="s">
        <v>263</v>
      </c>
      <c r="L34" s="243"/>
      <c r="M34" s="243"/>
      <c r="N34" s="243"/>
      <c r="O34" s="247"/>
      <c r="P34" s="243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275</v>
      </c>
      <c r="Y34" s="249"/>
      <c r="Z34" s="249"/>
      <c r="AA34" s="249"/>
      <c r="AB34" s="250"/>
      <c r="AC34" s="244" t="s">
        <v>266</v>
      </c>
      <c r="AD34" s="245"/>
      <c r="AE34" s="98">
        <v>4</v>
      </c>
      <c r="AF34" s="99" t="s">
        <v>267</v>
      </c>
      <c r="AG34" s="98">
        <v>2</v>
      </c>
      <c r="AH34" s="100" t="s">
        <v>268</v>
      </c>
      <c r="AI34" s="98">
        <v>15</v>
      </c>
      <c r="AJ34" s="224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13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248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>
        <v>3</v>
      </c>
      <c r="L9" s="516"/>
      <c r="M9" s="516"/>
      <c r="N9" s="516">
        <v>3</v>
      </c>
      <c r="O9" s="516"/>
      <c r="P9" s="516"/>
      <c r="Q9" s="516">
        <v>4</v>
      </c>
      <c r="R9" s="516"/>
      <c r="S9" s="516"/>
      <c r="T9" s="516">
        <v>12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73">
        <f>K9+Q9+W9+AC9</f>
        <v>30</v>
      </c>
      <c r="AJ9" s="373"/>
      <c r="AK9" s="373"/>
      <c r="AL9" s="373">
        <f>N9+T9+Z9+AF9</f>
        <v>29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>
        <v>25</v>
      </c>
      <c r="L10" s="516"/>
      <c r="M10" s="516"/>
      <c r="N10" s="516">
        <v>18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28</v>
      </c>
      <c r="AG10" s="516"/>
      <c r="AH10" s="516"/>
      <c r="AI10" s="373">
        <f>K10+Q10+W10+AC10</f>
        <v>61</v>
      </c>
      <c r="AJ10" s="373"/>
      <c r="AK10" s="373"/>
      <c r="AL10" s="373">
        <f>N10+T10+Z10+AF10</f>
        <v>64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29</v>
      </c>
      <c r="L12" s="373"/>
      <c r="M12" s="373"/>
      <c r="N12" s="373">
        <f>N9+N10+N11</f>
        <v>21</v>
      </c>
      <c r="O12" s="373"/>
      <c r="P12" s="373"/>
      <c r="Q12" s="373">
        <f>Q9+Q10+Q11</f>
        <v>16</v>
      </c>
      <c r="R12" s="373"/>
      <c r="S12" s="373"/>
      <c r="T12" s="373">
        <f>SUM(T9:V11)</f>
        <v>29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25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92</v>
      </c>
      <c r="AJ12" s="373"/>
      <c r="AK12" s="373"/>
      <c r="AL12" s="373">
        <f>SUM(N12+T12+Z12+AF12)</f>
        <v>93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55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346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274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253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347</v>
      </c>
      <c r="G16" s="243"/>
      <c r="H16" s="243"/>
      <c r="I16" s="243"/>
      <c r="J16" s="243"/>
      <c r="K16" s="243"/>
      <c r="L16" s="243" t="s">
        <v>148</v>
      </c>
      <c r="M16" s="247"/>
      <c r="N16" s="342" t="s">
        <v>246</v>
      </c>
      <c r="O16" s="343"/>
      <c r="P16" s="343"/>
      <c r="Q16" s="343"/>
      <c r="R16" s="343"/>
      <c r="S16" s="356"/>
      <c r="T16" s="342" t="s">
        <v>274</v>
      </c>
      <c r="U16" s="343"/>
      <c r="V16" s="343"/>
      <c r="W16" s="343"/>
      <c r="X16" s="356"/>
      <c r="Y16" s="246" t="s">
        <v>293</v>
      </c>
      <c r="Z16" s="243"/>
      <c r="AA16" s="243"/>
      <c r="AB16" s="243"/>
      <c r="AC16" s="247"/>
      <c r="AD16" s="246" t="s">
        <v>271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 t="s">
        <v>348</v>
      </c>
      <c r="G17" s="243"/>
      <c r="H17" s="243"/>
      <c r="I17" s="243"/>
      <c r="J17" s="243"/>
      <c r="K17" s="243"/>
      <c r="L17" s="243" t="s">
        <v>148</v>
      </c>
      <c r="M17" s="247"/>
      <c r="N17" s="342" t="s">
        <v>246</v>
      </c>
      <c r="O17" s="343"/>
      <c r="P17" s="343"/>
      <c r="Q17" s="343"/>
      <c r="R17" s="343"/>
      <c r="S17" s="356"/>
      <c r="T17" s="342" t="s">
        <v>274</v>
      </c>
      <c r="U17" s="343"/>
      <c r="V17" s="343"/>
      <c r="W17" s="343"/>
      <c r="X17" s="356"/>
      <c r="Y17" s="246" t="s">
        <v>293</v>
      </c>
      <c r="Z17" s="243"/>
      <c r="AA17" s="243"/>
      <c r="AB17" s="243"/>
      <c r="AC17" s="247"/>
      <c r="AD17" s="246" t="s">
        <v>312</v>
      </c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43"/>
      <c r="K31" s="342" t="s">
        <v>263</v>
      </c>
      <c r="L31" s="343"/>
      <c r="M31" s="343"/>
      <c r="N31" s="343"/>
      <c r="O31" s="356"/>
      <c r="P31" s="343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3"/>
      <c r="K32" s="246" t="s">
        <v>247</v>
      </c>
      <c r="L32" s="243"/>
      <c r="M32" s="243"/>
      <c r="N32" s="243"/>
      <c r="O32" s="247"/>
      <c r="P32" s="243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4" t="s">
        <v>266</v>
      </c>
      <c r="AD32" s="245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334</v>
      </c>
      <c r="E33" s="258"/>
      <c r="F33" s="258"/>
      <c r="G33" s="258"/>
      <c r="H33" s="258"/>
      <c r="I33" s="243" t="s">
        <v>262</v>
      </c>
      <c r="J33" s="243"/>
      <c r="K33" s="246" t="s">
        <v>274</v>
      </c>
      <c r="L33" s="243"/>
      <c r="M33" s="243"/>
      <c r="N33" s="243"/>
      <c r="O33" s="247"/>
      <c r="P33" s="243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4" t="s">
        <v>266</v>
      </c>
      <c r="AD33" s="245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342</v>
      </c>
      <c r="E34" s="258"/>
      <c r="F34" s="258"/>
      <c r="G34" s="258"/>
      <c r="H34" s="258"/>
      <c r="I34" s="243" t="s">
        <v>262</v>
      </c>
      <c r="J34" s="243"/>
      <c r="K34" s="246" t="s">
        <v>263</v>
      </c>
      <c r="L34" s="243"/>
      <c r="M34" s="243"/>
      <c r="N34" s="243"/>
      <c r="O34" s="247"/>
      <c r="P34" s="243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275</v>
      </c>
      <c r="Y34" s="249"/>
      <c r="Z34" s="249"/>
      <c r="AA34" s="249"/>
      <c r="AB34" s="250"/>
      <c r="AC34" s="244" t="s">
        <v>266</v>
      </c>
      <c r="AD34" s="245"/>
      <c r="AE34" s="98">
        <v>4</v>
      </c>
      <c r="AF34" s="99" t="s">
        <v>267</v>
      </c>
      <c r="AG34" s="98">
        <v>2</v>
      </c>
      <c r="AH34" s="100" t="s">
        <v>268</v>
      </c>
      <c r="AI34" s="98">
        <v>15</v>
      </c>
      <c r="AJ34" s="224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14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15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16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17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18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19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20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21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22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23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24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25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26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27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2" sqref="G3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225</v>
      </c>
      <c r="C2" s="517"/>
      <c r="D2" s="517"/>
      <c r="E2" s="2"/>
      <c r="F2" s="518" t="s">
        <v>40</v>
      </c>
      <c r="G2" s="519"/>
      <c r="H2" s="519"/>
    </row>
    <row r="3" spans="2:8">
      <c r="B3" t="s">
        <v>1</v>
      </c>
      <c r="C3" s="1" t="s">
        <v>32</v>
      </c>
      <c r="D3" t="s">
        <v>236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0" t="s">
        <v>238</v>
      </c>
      <c r="E5" s="4"/>
      <c r="F5" s="519"/>
      <c r="G5" s="519"/>
      <c r="H5" s="519"/>
    </row>
    <row r="6" spans="2:8">
      <c r="B6" t="s">
        <v>36</v>
      </c>
      <c r="C6" s="1" t="s">
        <v>32</v>
      </c>
      <c r="D6" s="220" t="s">
        <v>239</v>
      </c>
      <c r="E6" s="4"/>
      <c r="F6" s="519"/>
      <c r="G6" s="519"/>
      <c r="H6" s="519"/>
    </row>
    <row r="7" spans="2:8">
      <c r="B7" t="s">
        <v>37</v>
      </c>
      <c r="C7" s="1" t="s">
        <v>32</v>
      </c>
      <c r="D7" s="220" t="s">
        <v>240</v>
      </c>
      <c r="E7" s="4"/>
      <c r="F7" s="519"/>
      <c r="G7" s="519"/>
      <c r="H7" s="519"/>
    </row>
    <row r="8" spans="2:8">
      <c r="B8" t="s">
        <v>38</v>
      </c>
      <c r="C8" s="1" t="s">
        <v>32</v>
      </c>
      <c r="D8" s="220" t="s">
        <v>241</v>
      </c>
      <c r="E8" s="4"/>
      <c r="F8" s="519"/>
      <c r="G8" s="519"/>
      <c r="H8" s="519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226</v>
      </c>
      <c r="C11" s="517"/>
      <c r="D11" s="517"/>
      <c r="E11" s="4"/>
      <c r="F11" s="519" t="s">
        <v>41</v>
      </c>
      <c r="G11" s="519"/>
      <c r="H11" s="519"/>
    </row>
    <row r="12" spans="2:8">
      <c r="B12" t="s">
        <v>235</v>
      </c>
      <c r="C12" s="519" t="s">
        <v>243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9" t="str">
        <f>曜日!B12</f>
        <v>令和4年</v>
      </c>
      <c r="B1" s="519"/>
      <c r="C1" s="81" t="str">
        <f>曜日!C12</f>
        <v>2月</v>
      </c>
      <c r="D1" s="519" t="s">
        <v>45</v>
      </c>
      <c r="E1" s="519"/>
      <c r="F1" s="137" t="s">
        <v>46</v>
      </c>
      <c r="G1" s="40" t="s">
        <v>159</v>
      </c>
      <c r="H1" s="40"/>
      <c r="I1" s="40" t="s">
        <v>47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48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49</v>
      </c>
      <c r="D4" s="50" t="s">
        <v>50</v>
      </c>
      <c r="E4" s="50" t="s">
        <v>51</v>
      </c>
      <c r="F4" s="51" t="s">
        <v>52</v>
      </c>
      <c r="G4" s="519" t="s">
        <v>53</v>
      </c>
      <c r="H4" s="519"/>
      <c r="I4" s="519"/>
      <c r="J4" s="519"/>
      <c r="K4" s="519"/>
    </row>
    <row r="5" spans="1:11" ht="14.25">
      <c r="A5" s="519" t="s">
        <v>46</v>
      </c>
      <c r="B5" s="519"/>
      <c r="C5" s="52" t="s">
        <v>54</v>
      </c>
      <c r="D5" s="53">
        <v>5</v>
      </c>
      <c r="E5" s="54">
        <v>0</v>
      </c>
      <c r="F5" s="53">
        <v>0</v>
      </c>
      <c r="G5" s="519" t="s">
        <v>233</v>
      </c>
      <c r="H5" s="519"/>
      <c r="I5" s="519"/>
      <c r="J5" s="519"/>
      <c r="K5" s="519"/>
    </row>
    <row r="6" spans="1:11" ht="17.25">
      <c r="A6" s="519" t="s">
        <v>55</v>
      </c>
      <c r="B6" s="519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9" t="s">
        <v>160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19" t="s">
        <v>64</v>
      </c>
      <c r="B10" s="51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9" t="s">
        <v>228</v>
      </c>
      <c r="B11" s="51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9" t="s">
        <v>65</v>
      </c>
      <c r="B12" s="51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 t="s">
        <v>231</v>
      </c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 t="s">
        <v>232</v>
      </c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9" t="s">
        <v>55</v>
      </c>
      <c r="B18" s="51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67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68</v>
      </c>
      <c r="B22" s="519"/>
      <c r="C22" s="60" t="s">
        <v>69</v>
      </c>
      <c r="D22" s="519" t="s">
        <v>70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64</v>
      </c>
      <c r="B23" s="519"/>
      <c r="C23" s="61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228</v>
      </c>
      <c r="B24" s="519"/>
      <c r="C24" s="61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65</v>
      </c>
      <c r="B25" s="519"/>
      <c r="C25" s="61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20" t="s">
        <v>231</v>
      </c>
      <c r="B26" s="520"/>
      <c r="C26" s="61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20" t="s">
        <v>232</v>
      </c>
      <c r="B27" s="520"/>
      <c r="C27" s="61"/>
      <c r="D27" s="519"/>
      <c r="E27" s="519"/>
      <c r="F27" s="519"/>
      <c r="G27" s="519"/>
      <c r="H27" s="519"/>
      <c r="I27" s="519"/>
      <c r="J27" s="519"/>
      <c r="K27" s="51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9" t="s">
        <v>71</v>
      </c>
      <c r="B29" s="519"/>
      <c r="C29" s="519"/>
      <c r="D29" s="519"/>
      <c r="E29" s="519"/>
      <c r="F29" s="519"/>
      <c r="G29" s="519"/>
      <c r="H29" s="519"/>
      <c r="I29" s="519"/>
      <c r="J29" s="519"/>
      <c r="K29" s="519"/>
    </row>
    <row r="30" spans="1:11" ht="14.25">
      <c r="A30" s="519" t="s">
        <v>68</v>
      </c>
      <c r="B30" s="519"/>
      <c r="C30" s="60" t="s">
        <v>69</v>
      </c>
      <c r="D30" s="519" t="s">
        <v>70</v>
      </c>
      <c r="E30" s="519"/>
      <c r="F30" s="519"/>
      <c r="G30" s="519"/>
      <c r="H30" s="519"/>
      <c r="I30" s="519"/>
      <c r="J30" s="519"/>
      <c r="K30" s="519"/>
    </row>
    <row r="31" spans="1:11" ht="14.25">
      <c r="A31" s="519" t="s">
        <v>64</v>
      </c>
      <c r="B31" s="519"/>
      <c r="C31" s="48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228</v>
      </c>
      <c r="B32" s="519"/>
      <c r="C32" s="48"/>
      <c r="D32" s="519"/>
      <c r="E32" s="519"/>
      <c r="F32" s="519"/>
      <c r="G32" s="519"/>
      <c r="H32" s="519"/>
      <c r="I32" s="519"/>
      <c r="J32" s="519"/>
      <c r="K32" s="519"/>
    </row>
    <row r="33" spans="1:11" ht="14.25">
      <c r="A33" s="519" t="s">
        <v>65</v>
      </c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20" t="s">
        <v>231</v>
      </c>
      <c r="B34" s="520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520" t="s">
        <v>232</v>
      </c>
      <c r="B35" s="520"/>
      <c r="C35" s="48"/>
      <c r="D35" s="519"/>
      <c r="E35" s="519"/>
      <c r="F35" s="519"/>
      <c r="G35" s="519"/>
      <c r="H35" s="519"/>
      <c r="I35" s="519"/>
      <c r="J35" s="519"/>
      <c r="K35" s="51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9"/>
      <c r="B38" s="519"/>
      <c r="C38" s="69" t="s">
        <v>69</v>
      </c>
      <c r="D38" s="519" t="s">
        <v>72</v>
      </c>
      <c r="E38" s="519"/>
      <c r="F38" s="519"/>
      <c r="G38" s="519"/>
      <c r="H38" s="519"/>
      <c r="I38" s="519"/>
      <c r="J38" s="519"/>
      <c r="K38" s="519"/>
    </row>
    <row r="39" spans="1:11" ht="14.25">
      <c r="A39" s="519" t="s">
        <v>34</v>
      </c>
      <c r="B39" s="519"/>
      <c r="C39" s="70">
        <v>0</v>
      </c>
      <c r="D39" s="519"/>
      <c r="E39" s="519"/>
      <c r="F39" s="519"/>
      <c r="G39" s="519"/>
      <c r="H39" s="519"/>
      <c r="I39" s="519"/>
      <c r="J39" s="519"/>
      <c r="K39" s="519"/>
    </row>
    <row r="40" spans="1:11" ht="14.25">
      <c r="A40" s="519" t="s">
        <v>35</v>
      </c>
      <c r="B40" s="519"/>
      <c r="C40" s="71">
        <v>0</v>
      </c>
      <c r="D40" s="519"/>
      <c r="E40" s="519"/>
      <c r="F40" s="519"/>
      <c r="G40" s="519"/>
      <c r="H40" s="519"/>
      <c r="I40" s="519"/>
      <c r="J40" s="519"/>
      <c r="K40" s="519"/>
    </row>
    <row r="41" spans="1:11" ht="17.25">
      <c r="A41" s="519" t="s">
        <v>55</v>
      </c>
      <c r="B41" s="519"/>
      <c r="C41" s="113">
        <f>SUM(C39:C40)</f>
        <v>0</v>
      </c>
      <c r="D41" s="519"/>
      <c r="E41" s="519"/>
      <c r="F41" s="519"/>
      <c r="G41" s="519"/>
      <c r="H41" s="519"/>
      <c r="I41" s="519"/>
      <c r="J41" s="519"/>
      <c r="K41" s="51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9"/>
      <c r="B44" s="519"/>
      <c r="C44" s="75" t="s">
        <v>69</v>
      </c>
      <c r="D44" s="519" t="s">
        <v>74</v>
      </c>
      <c r="E44" s="519"/>
      <c r="F44" s="519"/>
      <c r="G44" s="519"/>
      <c r="H44" s="519"/>
      <c r="I44" s="519"/>
      <c r="J44" s="519"/>
      <c r="K44" s="519"/>
    </row>
    <row r="45" spans="1:11" ht="14.25">
      <c r="A45" s="519" t="s">
        <v>75</v>
      </c>
      <c r="B45" s="519"/>
      <c r="C45" s="76">
        <v>0</v>
      </c>
      <c r="D45" s="519"/>
      <c r="E45" s="519"/>
      <c r="F45" s="519"/>
      <c r="G45" s="519"/>
      <c r="H45" s="519"/>
      <c r="I45" s="519"/>
      <c r="J45" s="519"/>
      <c r="K45" s="519"/>
    </row>
    <row r="46" spans="1:11" ht="14.25">
      <c r="A46" s="519" t="s">
        <v>76</v>
      </c>
      <c r="B46" s="519"/>
      <c r="C46" s="75">
        <v>0</v>
      </c>
      <c r="D46" s="519"/>
      <c r="E46" s="519"/>
      <c r="F46" s="519"/>
      <c r="G46" s="519"/>
      <c r="H46" s="519"/>
      <c r="I46" s="519"/>
      <c r="J46" s="519"/>
      <c r="K46" s="51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19"/>
      <c r="I1" s="519"/>
    </row>
    <row r="2" spans="1:9" ht="22.5" customHeight="1">
      <c r="A2" s="107" t="s">
        <v>156</v>
      </c>
      <c r="B2" s="519" t="s">
        <v>78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79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176</v>
      </c>
      <c r="B4" s="519" t="s">
        <v>184</v>
      </c>
      <c r="C4" s="519"/>
      <c r="D4" s="519"/>
      <c r="E4" s="139">
        <f>業務遂行状況!AI3</f>
        <v>31</v>
      </c>
      <c r="F4" s="140" t="s">
        <v>158</v>
      </c>
      <c r="G4" s="519"/>
      <c r="H4" s="519"/>
      <c r="I4" s="519"/>
    </row>
    <row r="5" spans="1:9" ht="22.5" customHeight="1">
      <c r="A5" s="519"/>
      <c r="B5" s="519" t="s">
        <v>185</v>
      </c>
      <c r="C5" s="519"/>
      <c r="D5" s="519"/>
      <c r="E5" s="139">
        <f>業務遂行状況!AI4</f>
        <v>31</v>
      </c>
      <c r="F5" s="140" t="s">
        <v>158</v>
      </c>
      <c r="G5" s="519"/>
      <c r="H5" s="519"/>
      <c r="I5" s="519"/>
    </row>
    <row r="6" spans="1:9" ht="22.5" customHeight="1">
      <c r="A6" s="519"/>
      <c r="B6" s="519" t="s">
        <v>186</v>
      </c>
      <c r="C6" s="519"/>
      <c r="D6" s="519"/>
      <c r="E6" s="139">
        <f>業務遂行状況!AI5</f>
        <v>31</v>
      </c>
      <c r="F6" s="140" t="s">
        <v>158</v>
      </c>
      <c r="G6" s="519"/>
      <c r="H6" s="519"/>
      <c r="I6" s="519"/>
    </row>
    <row r="7" spans="1:9" ht="22.5" customHeight="1">
      <c r="A7" s="519"/>
      <c r="B7" s="519" t="s">
        <v>187</v>
      </c>
      <c r="C7" s="519"/>
      <c r="D7" s="519"/>
      <c r="E7" s="139">
        <f>業務遂行状況!AI6</f>
        <v>30</v>
      </c>
      <c r="F7" s="140" t="s">
        <v>158</v>
      </c>
      <c r="G7" s="519"/>
      <c r="H7" s="519"/>
      <c r="I7" s="519"/>
    </row>
    <row r="8" spans="1:9" ht="22.5" customHeight="1">
      <c r="A8" s="519"/>
      <c r="B8" s="519" t="s">
        <v>173</v>
      </c>
      <c r="C8" s="519"/>
      <c r="D8" s="519"/>
      <c r="E8" s="139">
        <f>業務遂行状況!AI7</f>
        <v>30</v>
      </c>
      <c r="F8" s="140" t="s">
        <v>158</v>
      </c>
      <c r="G8" s="519"/>
      <c r="H8" s="519"/>
      <c r="I8" s="519"/>
    </row>
    <row r="9" spans="1:9" ht="22.5" customHeight="1">
      <c r="A9" s="519" t="s">
        <v>174</v>
      </c>
      <c r="B9" s="519" t="s">
        <v>188</v>
      </c>
      <c r="C9" s="519"/>
      <c r="D9" s="519"/>
      <c r="E9" s="139">
        <f>業務遂行状況!AI8</f>
        <v>30</v>
      </c>
      <c r="F9" s="140" t="s">
        <v>158</v>
      </c>
      <c r="G9" s="519"/>
      <c r="H9" s="519"/>
      <c r="I9" s="519"/>
    </row>
    <row r="10" spans="1:9" ht="22.5" customHeight="1">
      <c r="A10" s="519"/>
      <c r="B10" s="519" t="s">
        <v>193</v>
      </c>
      <c r="C10" s="519"/>
      <c r="D10" s="519"/>
      <c r="E10" s="139">
        <f>業務遂行状況!AI9</f>
        <v>31</v>
      </c>
      <c r="F10" s="140" t="s">
        <v>158</v>
      </c>
      <c r="G10" s="519"/>
      <c r="H10" s="519"/>
      <c r="I10" s="519"/>
    </row>
    <row r="11" spans="1:9" ht="22.5" customHeight="1">
      <c r="A11" s="519" t="s">
        <v>206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19"/>
      <c r="E12" s="519"/>
      <c r="F12" s="519"/>
      <c r="G12" s="519"/>
      <c r="H12" s="519"/>
      <c r="I12" s="519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212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3" t="s">
        <v>189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3" t="s">
        <v>190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7" t="s">
        <v>80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8" t="s">
        <v>209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210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2"/>
      <c r="B20" s="518" t="s">
        <v>227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211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205</v>
      </c>
      <c r="B22" s="519" t="s">
        <v>204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202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203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201</v>
      </c>
      <c r="B25" s="519" t="s">
        <v>198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199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197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200</v>
      </c>
      <c r="B28" s="519" t="s">
        <v>207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208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9" t="str">
        <f>曜日!B12</f>
        <v>令和4年</v>
      </c>
      <c r="B1" s="519"/>
      <c r="C1" s="519"/>
      <c r="D1" s="519"/>
      <c r="E1" s="519" t="str">
        <f>曜日!C12</f>
        <v>2月</v>
      </c>
      <c r="F1" s="519"/>
      <c r="G1" s="519"/>
      <c r="H1" s="519"/>
      <c r="I1" s="519" t="s">
        <v>85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86</v>
      </c>
      <c r="AB1" s="519"/>
      <c r="AC1" s="519"/>
      <c r="AD1" s="519" t="s">
        <v>87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5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5"/>
      <c r="M4" s="145"/>
      <c r="N4" s="145"/>
      <c r="O4" s="519" t="s">
        <v>213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9" customFormat="1" ht="13.5" customHeight="1">
      <c r="A5" s="519" t="s">
        <v>88</v>
      </c>
      <c r="B5" s="519"/>
      <c r="C5" s="519"/>
      <c r="D5" s="519"/>
      <c r="E5" s="519"/>
      <c r="F5" s="519"/>
      <c r="G5" s="519"/>
      <c r="H5" s="519"/>
      <c r="I5" s="519" t="s">
        <v>89</v>
      </c>
      <c r="J5" s="519"/>
      <c r="K5" s="519"/>
      <c r="L5" s="519"/>
      <c r="M5" s="519" t="s">
        <v>90</v>
      </c>
      <c r="N5" s="519"/>
      <c r="O5" s="519"/>
      <c r="P5" s="519"/>
      <c r="Q5" s="519" t="s">
        <v>91</v>
      </c>
      <c r="R5" s="519"/>
      <c r="S5" s="519"/>
      <c r="T5" s="519"/>
      <c r="U5" s="519" t="s">
        <v>92</v>
      </c>
      <c r="V5" s="519"/>
      <c r="W5" s="519"/>
      <c r="X5" s="519"/>
      <c r="Y5" s="519" t="s">
        <v>84</v>
      </c>
      <c r="Z5" s="519"/>
      <c r="AA5" s="519"/>
      <c r="AB5" s="519"/>
      <c r="AC5" s="116"/>
      <c r="AD5" s="117"/>
      <c r="AE5" s="117"/>
      <c r="AF5" s="118"/>
    </row>
    <row r="6" spans="1:34" s="119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82</v>
      </c>
      <c r="J6" s="519"/>
      <c r="K6" s="519" t="s">
        <v>83</v>
      </c>
      <c r="L6" s="519"/>
      <c r="M6" s="519" t="s">
        <v>82</v>
      </c>
      <c r="N6" s="519"/>
      <c r="O6" s="519" t="s">
        <v>83</v>
      </c>
      <c r="P6" s="519"/>
      <c r="Q6" s="519" t="s">
        <v>82</v>
      </c>
      <c r="R6" s="519"/>
      <c r="S6" s="519" t="s">
        <v>83</v>
      </c>
      <c r="T6" s="519"/>
      <c r="U6" s="519" t="s">
        <v>82</v>
      </c>
      <c r="V6" s="519"/>
      <c r="W6" s="519" t="s">
        <v>83</v>
      </c>
      <c r="X6" s="519"/>
      <c r="Y6" s="519" t="s">
        <v>82</v>
      </c>
      <c r="Z6" s="519"/>
      <c r="AA6" s="519" t="s">
        <v>83</v>
      </c>
      <c r="AB6" s="519"/>
      <c r="AC6" s="120"/>
      <c r="AD6" s="121"/>
      <c r="AE6" s="121"/>
      <c r="AF6" s="122"/>
    </row>
    <row r="7" spans="1:34" s="119" customFormat="1" ht="13.5" customHeight="1">
      <c r="A7" s="519"/>
      <c r="B7" s="519"/>
      <c r="C7" s="519" t="s">
        <v>93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20"/>
      <c r="AD7" s="121"/>
      <c r="AE7" s="121"/>
      <c r="AF7" s="122"/>
    </row>
    <row r="8" spans="1:34" s="119" customFormat="1" ht="13.5" customHeight="1">
      <c r="A8" s="519"/>
      <c r="B8" s="519"/>
      <c r="C8" s="519"/>
      <c r="D8" s="519"/>
      <c r="E8" s="519"/>
      <c r="F8" s="519"/>
      <c r="G8" s="519" t="s">
        <v>94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21"/>
      <c r="AF8" s="122"/>
    </row>
    <row r="9" spans="1:34" s="119" customFormat="1" ht="13.5" customHeight="1">
      <c r="A9" s="519"/>
      <c r="B9" s="519"/>
      <c r="C9" s="519"/>
      <c r="D9" s="519"/>
      <c r="E9" s="519"/>
      <c r="F9" s="519"/>
      <c r="G9" s="519" t="s">
        <v>95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20"/>
      <c r="AD9" s="519">
        <f>SUM(Y16:AB16)</f>
        <v>0</v>
      </c>
      <c r="AE9" s="519"/>
      <c r="AF9" s="122" t="s">
        <v>0</v>
      </c>
    </row>
    <row r="10" spans="1:34" s="119" customFormat="1" ht="13.5" customHeight="1">
      <c r="A10" s="519"/>
      <c r="B10" s="519"/>
      <c r="C10" s="519" t="s">
        <v>96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20"/>
      <c r="AD10" s="121"/>
      <c r="AE10" s="121"/>
      <c r="AF10" s="122"/>
    </row>
    <row r="11" spans="1:34" s="119" customFormat="1" ht="13.5" customHeight="1">
      <c r="A11" s="519"/>
      <c r="B11" s="519"/>
      <c r="C11" s="519"/>
      <c r="D11" s="519"/>
      <c r="E11" s="519"/>
      <c r="F11" s="519"/>
      <c r="G11" s="519" t="s">
        <v>94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95</v>
      </c>
      <c r="AD11" s="519"/>
      <c r="AE11" s="121"/>
      <c r="AF11" s="122"/>
    </row>
    <row r="12" spans="1:34" s="115" customFormat="1" ht="13.5" customHeight="1">
      <c r="A12" s="519"/>
      <c r="B12" s="519"/>
      <c r="C12" s="519"/>
      <c r="D12" s="519"/>
      <c r="E12" s="519"/>
      <c r="F12" s="519"/>
      <c r="G12" s="519" t="s">
        <v>95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20"/>
      <c r="AD12" s="519">
        <f>SUM(Y18:AB18)</f>
        <v>0</v>
      </c>
      <c r="AE12" s="519"/>
      <c r="AF12" s="122" t="s">
        <v>0</v>
      </c>
    </row>
    <row r="13" spans="1:34" s="115" customFormat="1" ht="13.5" customHeight="1">
      <c r="A13" s="519"/>
      <c r="B13" s="519"/>
      <c r="C13" s="519" t="s">
        <v>97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20"/>
      <c r="AD13" s="121"/>
      <c r="AE13" s="121"/>
      <c r="AF13" s="122"/>
    </row>
    <row r="14" spans="1:34" s="115" customFormat="1" ht="13.5" customHeight="1">
      <c r="A14" s="519"/>
      <c r="B14" s="519"/>
      <c r="C14" s="519"/>
      <c r="D14" s="519"/>
      <c r="E14" s="519"/>
      <c r="F14" s="519"/>
      <c r="G14" s="519" t="s">
        <v>94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98</v>
      </c>
      <c r="AD14" s="519"/>
      <c r="AE14" s="121"/>
      <c r="AF14" s="122"/>
    </row>
    <row r="15" spans="1:34" s="115" customFormat="1" ht="13.5" customHeight="1">
      <c r="A15" s="519"/>
      <c r="B15" s="519"/>
      <c r="C15" s="519"/>
      <c r="D15" s="519"/>
      <c r="E15" s="519"/>
      <c r="F15" s="519"/>
      <c r="G15" s="519" t="s">
        <v>95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20"/>
      <c r="AD15" s="519">
        <f>Y17+AA17</f>
        <v>0</v>
      </c>
      <c r="AE15" s="519"/>
      <c r="AF15" s="122" t="s">
        <v>0</v>
      </c>
    </row>
    <row r="16" spans="1:34" s="115" customFormat="1" ht="13.5" customHeight="1">
      <c r="A16" s="519"/>
      <c r="B16" s="519"/>
      <c r="C16" s="519" t="s">
        <v>84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20"/>
      <c r="AD16" s="121"/>
      <c r="AE16" s="121"/>
      <c r="AF16" s="122"/>
    </row>
    <row r="17" spans="1:35" s="115" customFormat="1" ht="13.5" customHeight="1">
      <c r="A17" s="519"/>
      <c r="B17" s="519"/>
      <c r="C17" s="519"/>
      <c r="D17" s="519"/>
      <c r="E17" s="519"/>
      <c r="F17" s="519"/>
      <c r="G17" s="519" t="s">
        <v>94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20"/>
      <c r="AD17" s="121"/>
      <c r="AE17" s="121"/>
      <c r="AF17" s="122"/>
    </row>
    <row r="18" spans="1:35" s="115" customFormat="1" ht="13.5" customHeight="1">
      <c r="A18" s="519"/>
      <c r="B18" s="519"/>
      <c r="C18" s="519"/>
      <c r="D18" s="519"/>
      <c r="E18" s="519"/>
      <c r="F18" s="519"/>
      <c r="G18" s="519" t="s">
        <v>95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3"/>
      <c r="AD18" s="124"/>
      <c r="AE18" s="124"/>
      <c r="AF18" s="125"/>
    </row>
    <row r="19" spans="1:35" ht="13.5" customHeight="1">
      <c r="A19" s="519"/>
      <c r="B19" s="519"/>
      <c r="C19" s="519" t="s">
        <v>162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6" customFormat="1" ht="13.5" customHeight="1">
      <c r="A20" s="519"/>
      <c r="B20" s="519"/>
      <c r="C20" s="519" t="s">
        <v>99</v>
      </c>
      <c r="D20" s="519"/>
      <c r="E20" s="519"/>
      <c r="F20" s="519"/>
      <c r="G20" s="519"/>
      <c r="H20" s="519" t="s">
        <v>100</v>
      </c>
      <c r="I20" s="519"/>
      <c r="J20" s="519"/>
      <c r="K20" s="519" t="s">
        <v>101</v>
      </c>
      <c r="L20" s="519"/>
      <c r="M20" s="519"/>
      <c r="N20" s="519" t="s">
        <v>102</v>
      </c>
      <c r="O20" s="519"/>
      <c r="P20" s="519" t="s">
        <v>103</v>
      </c>
      <c r="Q20" s="519"/>
      <c r="R20" s="519" t="s">
        <v>99</v>
      </c>
      <c r="S20" s="519"/>
      <c r="T20" s="519"/>
      <c r="U20" s="519"/>
      <c r="V20" s="519"/>
      <c r="W20" s="519" t="s">
        <v>100</v>
      </c>
      <c r="X20" s="519"/>
      <c r="Y20" s="519"/>
      <c r="Z20" s="519" t="s">
        <v>101</v>
      </c>
      <c r="AA20" s="519"/>
      <c r="AB20" s="519"/>
      <c r="AC20" s="519" t="s">
        <v>102</v>
      </c>
      <c r="AD20" s="519"/>
      <c r="AE20" s="519" t="s">
        <v>103</v>
      </c>
      <c r="AF20" s="519"/>
    </row>
    <row r="21" spans="1:35" s="126" customFormat="1" ht="13.5" customHeight="1">
      <c r="A21" s="519"/>
      <c r="B21" s="519"/>
      <c r="C21" s="127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6" customFormat="1" ht="13.5" customHeight="1">
      <c r="A22" s="519"/>
      <c r="B22" s="519"/>
      <c r="C22" s="127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6" customFormat="1" ht="13.5" customHeight="1">
      <c r="A23" s="519"/>
      <c r="B23" s="519"/>
      <c r="C23" s="127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6" customFormat="1" ht="13.5" customHeight="1">
      <c r="A24" s="519"/>
      <c r="B24" s="519"/>
      <c r="C24" s="127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6" customFormat="1" ht="13.5" customHeight="1">
      <c r="A25" s="519"/>
      <c r="B25" s="519"/>
      <c r="C25" s="127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6" customFormat="1" ht="13.5" customHeight="1">
      <c r="A26" s="519"/>
      <c r="B26" s="519"/>
      <c r="C26" s="127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6" customFormat="1" ht="13.5" customHeight="1">
      <c r="A27" s="519"/>
      <c r="B27" s="519"/>
      <c r="C27" s="127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6" customFormat="1" ht="13.5" customHeight="1">
      <c r="A28" s="519"/>
      <c r="B28" s="519"/>
      <c r="C28" s="127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161</v>
      </c>
      <c r="AI28" s="519"/>
    </row>
    <row r="29" spans="1:35" s="126" customFormat="1" ht="13.5" customHeight="1">
      <c r="A29" s="519"/>
      <c r="B29" s="519"/>
      <c r="C29" s="127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43</v>
      </c>
      <c r="AI29" s="519"/>
    </row>
    <row r="30" spans="1:35" s="126" customFormat="1" ht="13.5" customHeight="1">
      <c r="A30" s="519"/>
      <c r="B30" s="519"/>
      <c r="C30" s="127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9">
        <f>COUNTA(D21:G30)</f>
        <v>0</v>
      </c>
      <c r="AI30" s="128" t="s">
        <v>158</v>
      </c>
    </row>
    <row r="31" spans="1:35" s="126" customFormat="1" ht="13.5" customHeight="1">
      <c r="A31" s="519"/>
      <c r="B31" s="519"/>
      <c r="C31" s="519" t="s">
        <v>104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6" customFormat="1" ht="13.5" customHeight="1">
      <c r="A32" s="519"/>
      <c r="B32" s="519"/>
      <c r="C32" s="519" t="s">
        <v>99</v>
      </c>
      <c r="D32" s="519"/>
      <c r="E32" s="519"/>
      <c r="F32" s="519"/>
      <c r="G32" s="519"/>
      <c r="H32" s="519" t="s">
        <v>100</v>
      </c>
      <c r="I32" s="519"/>
      <c r="J32" s="519"/>
      <c r="K32" s="519" t="s">
        <v>101</v>
      </c>
      <c r="L32" s="519"/>
      <c r="M32" s="519"/>
      <c r="N32" s="519" t="s">
        <v>105</v>
      </c>
      <c r="O32" s="519"/>
      <c r="P32" s="519"/>
      <c r="Q32" s="519"/>
      <c r="R32" s="519"/>
      <c r="S32" s="519"/>
      <c r="T32" s="519" t="s">
        <v>106</v>
      </c>
      <c r="U32" s="519"/>
      <c r="V32" s="519"/>
      <c r="W32" s="519"/>
      <c r="X32" s="519"/>
      <c r="Y32" s="519"/>
      <c r="Z32" s="519" t="s">
        <v>107</v>
      </c>
      <c r="AA32" s="519"/>
      <c r="AB32" s="519"/>
      <c r="AC32" s="519"/>
      <c r="AD32" s="519"/>
      <c r="AE32" s="519"/>
      <c r="AF32" s="519"/>
    </row>
    <row r="33" spans="1:32" s="126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108</v>
      </c>
      <c r="O33" s="519"/>
      <c r="P33" s="519" t="s">
        <v>102</v>
      </c>
      <c r="Q33" s="519"/>
      <c r="R33" s="519" t="s">
        <v>103</v>
      </c>
      <c r="S33" s="519"/>
      <c r="T33" s="519" t="s">
        <v>108</v>
      </c>
      <c r="U33" s="519"/>
      <c r="V33" s="519" t="s">
        <v>102</v>
      </c>
      <c r="W33" s="519"/>
      <c r="X33" s="519" t="s">
        <v>103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6" customFormat="1" ht="13.5" customHeight="1">
      <c r="A34" s="519"/>
      <c r="B34" s="519"/>
      <c r="C34" s="127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6" customFormat="1" ht="13.5" customHeight="1">
      <c r="A35" s="519"/>
      <c r="B35" s="519"/>
      <c r="C35" s="127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6" customFormat="1" ht="13.5" customHeight="1">
      <c r="A36" s="519"/>
      <c r="B36" s="519"/>
      <c r="C36" s="127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6" customFormat="1" ht="13.5" customHeight="1">
      <c r="A37" s="519"/>
      <c r="B37" s="519"/>
      <c r="C37" s="127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6" customFormat="1" ht="13.5" customHeight="1">
      <c r="A38" s="519"/>
      <c r="B38" s="519"/>
      <c r="C38" s="127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6" customFormat="1" ht="13.5" customHeight="1">
      <c r="A39" s="519"/>
      <c r="B39" s="519"/>
      <c r="C39" s="127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6" customFormat="1" ht="13.5" customHeight="1">
      <c r="A40" s="519"/>
      <c r="B40" s="519"/>
      <c r="C40" s="127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6" customFormat="1" ht="13.5" customHeight="1">
      <c r="A41" s="519"/>
      <c r="B41" s="519"/>
      <c r="C41" s="127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6" customFormat="1" ht="13.5" customHeight="1">
      <c r="A42" s="519"/>
      <c r="B42" s="519"/>
      <c r="C42" s="127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6" customFormat="1" ht="13.5" customHeight="1">
      <c r="A43" s="519"/>
      <c r="B43" s="519"/>
      <c r="C43" s="127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6" customFormat="1" ht="13.5" customHeight="1">
      <c r="A44" s="519"/>
      <c r="B44" s="519"/>
      <c r="C44" s="127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6" customFormat="1" ht="13.5" customHeight="1">
      <c r="A45" s="519"/>
      <c r="B45" s="519"/>
      <c r="C45" s="127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6" customFormat="1" ht="13.5" customHeight="1">
      <c r="A46" s="519"/>
      <c r="B46" s="519"/>
      <c r="C46" s="127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6" customFormat="1" ht="13.5" customHeight="1">
      <c r="A47" s="519"/>
      <c r="B47" s="519"/>
      <c r="C47" s="127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6" customFormat="1" ht="13.5" customHeight="1">
      <c r="A48" s="519"/>
      <c r="B48" s="519"/>
      <c r="C48" s="127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6" customFormat="1" ht="13.5" customHeight="1">
      <c r="A49" s="519"/>
      <c r="B49" s="519"/>
      <c r="C49" s="127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6" customFormat="1" ht="13.5" customHeight="1">
      <c r="A50" s="519"/>
      <c r="B50" s="519"/>
      <c r="C50" s="127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6" customFormat="1" ht="13.5" customHeight="1">
      <c r="A51" s="519"/>
      <c r="B51" s="519"/>
      <c r="C51" s="127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6" customFormat="1" ht="13.5" customHeight="1">
      <c r="A52" s="519"/>
      <c r="B52" s="519"/>
      <c r="C52" s="127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6" customFormat="1" ht="13.5" customHeight="1">
      <c r="A53" s="519"/>
      <c r="B53" s="519"/>
      <c r="C53" s="127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6" customFormat="1" ht="13.5" customHeight="1">
      <c r="A54" s="519"/>
      <c r="B54" s="519"/>
      <c r="C54" s="127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163</v>
      </c>
      <c r="AI54" s="519"/>
    </row>
    <row r="55" spans="1:35" s="126" customFormat="1" ht="13.5" customHeight="1">
      <c r="A55" s="519"/>
      <c r="B55" s="519"/>
      <c r="C55" s="127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165</v>
      </c>
      <c r="AI55" s="519"/>
    </row>
    <row r="56" spans="1:35" s="126" customFormat="1" ht="13.5" customHeight="1">
      <c r="A56" s="519"/>
      <c r="B56" s="519"/>
      <c r="C56" s="127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9">
        <f>COUNTA(N34:O58)</f>
        <v>0</v>
      </c>
      <c r="AI56" s="128" t="s">
        <v>158</v>
      </c>
    </row>
    <row r="57" spans="1:35" s="126" customFormat="1" ht="13.5" customHeight="1">
      <c r="A57" s="519"/>
      <c r="B57" s="519"/>
      <c r="C57" s="127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164</v>
      </c>
      <c r="AI57" s="519"/>
    </row>
    <row r="58" spans="1:35" s="126" customFormat="1" ht="13.5" customHeight="1">
      <c r="A58" s="519"/>
      <c r="B58" s="519"/>
      <c r="C58" s="127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9">
        <f>COUNTA(T34:U58)</f>
        <v>0</v>
      </c>
      <c r="AI58" s="128" t="s">
        <v>158</v>
      </c>
    </row>
    <row r="59" spans="1:35" s="126" customFormat="1" ht="13.5" customHeight="1">
      <c r="A59" s="519"/>
      <c r="B59" s="519"/>
      <c r="C59" s="519" t="s">
        <v>109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6" customFormat="1" ht="13.5" customHeight="1">
      <c r="A60" s="519"/>
      <c r="B60" s="519"/>
      <c r="C60" s="519" t="s">
        <v>110</v>
      </c>
      <c r="D60" s="519"/>
      <c r="E60" s="519"/>
      <c r="F60" s="519"/>
      <c r="G60" s="519"/>
      <c r="H60" s="519" t="s">
        <v>111</v>
      </c>
      <c r="I60" s="519"/>
      <c r="J60" s="519"/>
      <c r="K60" s="519" t="s">
        <v>112</v>
      </c>
      <c r="L60" s="519"/>
      <c r="M60" s="519"/>
      <c r="N60" s="519" t="s">
        <v>108</v>
      </c>
      <c r="O60" s="519"/>
      <c r="P60" s="519" t="s">
        <v>102</v>
      </c>
      <c r="Q60" s="519"/>
      <c r="R60" s="519" t="s">
        <v>103</v>
      </c>
      <c r="S60" s="519"/>
      <c r="T60" s="519" t="s">
        <v>107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6" customFormat="1" ht="13.5" customHeight="1">
      <c r="A61" s="519"/>
      <c r="B61" s="519"/>
      <c r="C61" s="127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6" customFormat="1" ht="13.5" customHeight="1">
      <c r="A62" s="519"/>
      <c r="B62" s="519"/>
      <c r="C62" s="127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6" customFormat="1" ht="13.5" customHeight="1">
      <c r="A63" s="519"/>
      <c r="B63" s="519"/>
      <c r="C63" s="127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166</v>
      </c>
      <c r="AI63" s="519"/>
    </row>
    <row r="64" spans="1:35" s="126" customFormat="1" ht="13.5" customHeight="1">
      <c r="A64" s="519"/>
      <c r="B64" s="519"/>
      <c r="C64" s="127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43</v>
      </c>
      <c r="AI64" s="519"/>
    </row>
    <row r="65" spans="1:35" s="126" customFormat="1" ht="13.5" customHeight="1">
      <c r="A65" s="519"/>
      <c r="B65" s="519"/>
      <c r="C65" s="127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9">
        <f>COUNTA(D61:G65)</f>
        <v>0</v>
      </c>
      <c r="AI65" s="128" t="s">
        <v>158</v>
      </c>
    </row>
    <row r="66" spans="1:35" s="126" customFormat="1" ht="13.5" customHeight="1">
      <c r="A66" s="519"/>
      <c r="B66" s="519"/>
      <c r="C66" s="519" t="s">
        <v>113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6" customFormat="1" ht="13.5" customHeight="1">
      <c r="A67" s="519"/>
      <c r="B67" s="519"/>
      <c r="C67" s="519" t="s">
        <v>99</v>
      </c>
      <c r="D67" s="519"/>
      <c r="E67" s="519"/>
      <c r="F67" s="519"/>
      <c r="G67" s="519"/>
      <c r="H67" s="519" t="s">
        <v>100</v>
      </c>
      <c r="I67" s="519"/>
      <c r="J67" s="519"/>
      <c r="K67" s="519" t="s">
        <v>101</v>
      </c>
      <c r="L67" s="519"/>
      <c r="M67" s="519"/>
      <c r="N67" s="519" t="s">
        <v>114</v>
      </c>
      <c r="O67" s="519"/>
      <c r="P67" s="519" t="s">
        <v>103</v>
      </c>
      <c r="Q67" s="519"/>
      <c r="R67" s="519" t="s">
        <v>115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6" customFormat="1" ht="13.5" customHeight="1">
      <c r="A68" s="519"/>
      <c r="B68" s="519"/>
      <c r="C68" s="127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6" customFormat="1" ht="13.5" customHeight="1">
      <c r="A69" s="519"/>
      <c r="B69" s="519"/>
      <c r="C69" s="127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6" customFormat="1" ht="13.5" customHeight="1">
      <c r="A70" s="519"/>
      <c r="B70" s="519"/>
      <c r="C70" s="127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6" customFormat="1" ht="13.5" customHeight="1">
      <c r="A71" s="519"/>
      <c r="B71" s="519"/>
      <c r="C71" s="127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6" customFormat="1" ht="13.5" customHeight="1">
      <c r="A72" s="519"/>
      <c r="B72" s="519"/>
      <c r="C72" s="127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6" customFormat="1" ht="13.5" customHeight="1">
      <c r="A73" s="519"/>
      <c r="B73" s="519"/>
      <c r="C73" s="127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6" customFormat="1" ht="13.5" customHeight="1">
      <c r="A74" s="519"/>
      <c r="B74" s="519"/>
      <c r="C74" s="127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6" customFormat="1" ht="13.5" customHeight="1">
      <c r="A75" s="519"/>
      <c r="B75" s="519"/>
      <c r="C75" s="127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6" customFormat="1" ht="13.5" customHeight="1">
      <c r="A76" s="519"/>
      <c r="B76" s="519"/>
      <c r="C76" s="127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6" customFormat="1" ht="13.5" customHeight="1">
      <c r="A77" s="519"/>
      <c r="B77" s="519"/>
      <c r="C77" s="127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6" customFormat="1" ht="13.5" customHeight="1">
      <c r="A78" s="519"/>
      <c r="B78" s="519"/>
      <c r="C78" s="127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6" customFormat="1" ht="13.5" customHeight="1">
      <c r="A79" s="519"/>
      <c r="B79" s="519"/>
      <c r="C79" s="127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6" customFormat="1" ht="13.5" customHeight="1">
      <c r="A80" s="519"/>
      <c r="B80" s="519"/>
      <c r="C80" s="127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6" customFormat="1" ht="13.5" customHeight="1">
      <c r="A81" s="519"/>
      <c r="B81" s="519"/>
      <c r="C81" s="127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6" customFormat="1" ht="13.5" customHeight="1">
      <c r="A82" s="519"/>
      <c r="B82" s="519"/>
      <c r="C82" s="127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6" customFormat="1" ht="13.5" customHeight="1">
      <c r="A83" s="519"/>
      <c r="B83" s="519"/>
      <c r="C83" s="127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6" customFormat="1" ht="13.5" customHeight="1">
      <c r="A84" s="519"/>
      <c r="B84" s="519"/>
      <c r="C84" s="127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6" customFormat="1" ht="13.5" customHeight="1">
      <c r="A85" s="519"/>
      <c r="B85" s="519"/>
      <c r="C85" s="127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167</v>
      </c>
      <c r="AI85" s="519"/>
    </row>
    <row r="86" spans="1:35" s="126" customFormat="1" ht="13.5" customHeight="1">
      <c r="A86" s="519"/>
      <c r="B86" s="519"/>
      <c r="C86" s="127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43</v>
      </c>
      <c r="AI86" s="519"/>
    </row>
    <row r="87" spans="1:35" s="126" customFormat="1" ht="13.5" customHeight="1">
      <c r="A87" s="519"/>
      <c r="B87" s="519"/>
      <c r="C87" s="127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9">
        <f>COUNTA(D68:G87)</f>
        <v>0</v>
      </c>
      <c r="AI87" s="128" t="s">
        <v>158</v>
      </c>
    </row>
    <row r="88" spans="1:35" s="126" customFormat="1" ht="13.5" customHeight="1">
      <c r="A88" s="519"/>
      <c r="B88" s="519"/>
      <c r="C88" s="519" t="s">
        <v>116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6" customFormat="1" ht="13.5" customHeight="1">
      <c r="A89" s="519"/>
      <c r="B89" s="519"/>
      <c r="C89" s="519" t="s">
        <v>99</v>
      </c>
      <c r="D89" s="519"/>
      <c r="E89" s="519"/>
      <c r="F89" s="519"/>
      <c r="G89" s="519"/>
      <c r="H89" s="519" t="s">
        <v>100</v>
      </c>
      <c r="I89" s="519"/>
      <c r="J89" s="519"/>
      <c r="K89" s="519" t="s">
        <v>101</v>
      </c>
      <c r="L89" s="519"/>
      <c r="M89" s="519"/>
      <c r="N89" s="519" t="s">
        <v>108</v>
      </c>
      <c r="O89" s="519"/>
      <c r="P89" s="519" t="s">
        <v>103</v>
      </c>
      <c r="Q89" s="519"/>
      <c r="R89" s="519" t="s">
        <v>99</v>
      </c>
      <c r="S89" s="519"/>
      <c r="T89" s="519"/>
      <c r="U89" s="519"/>
      <c r="V89" s="519"/>
      <c r="W89" s="519" t="s">
        <v>100</v>
      </c>
      <c r="X89" s="519"/>
      <c r="Y89" s="519"/>
      <c r="Z89" s="519" t="s">
        <v>101</v>
      </c>
      <c r="AA89" s="519"/>
      <c r="AB89" s="519"/>
      <c r="AC89" s="519" t="s">
        <v>117</v>
      </c>
      <c r="AD89" s="519"/>
      <c r="AE89" s="519" t="s">
        <v>103</v>
      </c>
      <c r="AF89" s="519"/>
    </row>
    <row r="90" spans="1:35" s="126" customFormat="1" ht="13.5" customHeight="1">
      <c r="A90" s="519"/>
      <c r="B90" s="519"/>
      <c r="C90" s="127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6" customFormat="1" ht="13.5" customHeight="1">
      <c r="A91" s="519"/>
      <c r="B91" s="519"/>
      <c r="C91" s="127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6" customFormat="1" ht="13.5" customHeight="1">
      <c r="A92" s="519"/>
      <c r="B92" s="519"/>
      <c r="C92" s="127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168</v>
      </c>
      <c r="AI92" s="519"/>
    </row>
    <row r="93" spans="1:35" s="126" customFormat="1" ht="13.5" customHeight="1">
      <c r="A93" s="519"/>
      <c r="B93" s="519"/>
      <c r="C93" s="127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43</v>
      </c>
      <c r="AI93" s="519"/>
    </row>
    <row r="94" spans="1:35" s="126" customFormat="1" ht="13.5" customHeight="1">
      <c r="A94" s="519"/>
      <c r="B94" s="519"/>
      <c r="C94" s="127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9">
        <f>COUNTA(D90:G94)</f>
        <v>0</v>
      </c>
      <c r="AI94" s="128" t="s">
        <v>158</v>
      </c>
    </row>
    <row r="95" spans="1:35" s="126" customFormat="1" ht="13.5" customHeight="1">
      <c r="A95" s="519"/>
      <c r="B95" s="519"/>
      <c r="C95" s="519" t="s">
        <v>118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6" customFormat="1" ht="13.5" customHeight="1">
      <c r="A96" s="519"/>
      <c r="B96" s="519"/>
      <c r="C96" s="519" t="s">
        <v>99</v>
      </c>
      <c r="D96" s="519"/>
      <c r="E96" s="519"/>
      <c r="F96" s="519"/>
      <c r="G96" s="519"/>
      <c r="H96" s="519" t="s">
        <v>100</v>
      </c>
      <c r="I96" s="519"/>
      <c r="J96" s="519"/>
      <c r="K96" s="519" t="s">
        <v>101</v>
      </c>
      <c r="L96" s="519"/>
      <c r="M96" s="519"/>
      <c r="N96" s="519" t="s">
        <v>102</v>
      </c>
      <c r="O96" s="519"/>
      <c r="P96" s="519" t="s">
        <v>103</v>
      </c>
      <c r="Q96" s="519"/>
      <c r="R96" s="519" t="s">
        <v>99</v>
      </c>
      <c r="S96" s="519"/>
      <c r="T96" s="519"/>
      <c r="U96" s="519"/>
      <c r="V96" s="519"/>
      <c r="W96" s="519" t="s">
        <v>100</v>
      </c>
      <c r="X96" s="519"/>
      <c r="Y96" s="519"/>
      <c r="Z96" s="519" t="s">
        <v>101</v>
      </c>
      <c r="AA96" s="519"/>
      <c r="AB96" s="519"/>
      <c r="AC96" s="519" t="s">
        <v>102</v>
      </c>
      <c r="AD96" s="519"/>
      <c r="AE96" s="519" t="s">
        <v>103</v>
      </c>
      <c r="AF96" s="519"/>
    </row>
    <row r="97" spans="1:35" s="126" customFormat="1" ht="13.5" customHeight="1">
      <c r="A97" s="519"/>
      <c r="B97" s="519"/>
      <c r="C97" s="127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6" customFormat="1" ht="13.5" customHeight="1">
      <c r="A98" s="519"/>
      <c r="B98" s="519"/>
      <c r="C98" s="127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6" customFormat="1" ht="13.5" customHeight="1">
      <c r="A99" s="519"/>
      <c r="B99" s="519"/>
      <c r="C99" s="127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169</v>
      </c>
      <c r="AI99" s="519"/>
    </row>
    <row r="100" spans="1:35" s="126" customFormat="1" ht="13.5" customHeight="1">
      <c r="A100" s="519"/>
      <c r="B100" s="519"/>
      <c r="C100" s="127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43</v>
      </c>
      <c r="AI100" s="519"/>
    </row>
    <row r="101" spans="1:35" s="126" customFormat="1" ht="13.5" customHeight="1">
      <c r="A101" s="519"/>
      <c r="B101" s="519"/>
      <c r="C101" s="127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9">
        <f>COUNTA(D97:G101)</f>
        <v>0</v>
      </c>
      <c r="AI101" s="128" t="s">
        <v>158</v>
      </c>
    </row>
    <row r="102" spans="1:35" s="126" customFormat="1" ht="13.5" customHeight="1">
      <c r="A102" s="519"/>
      <c r="B102" s="519"/>
      <c r="C102" s="519" t="s">
        <v>119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6" customFormat="1" ht="13.5" customHeight="1">
      <c r="A103" s="519"/>
      <c r="B103" s="519"/>
      <c r="C103" s="519" t="s">
        <v>99</v>
      </c>
      <c r="D103" s="519"/>
      <c r="E103" s="519"/>
      <c r="F103" s="519"/>
      <c r="G103" s="519"/>
      <c r="H103" s="519" t="s">
        <v>100</v>
      </c>
      <c r="I103" s="519"/>
      <c r="J103" s="519"/>
      <c r="K103" s="519" t="s">
        <v>101</v>
      </c>
      <c r="L103" s="519"/>
      <c r="M103" s="519"/>
      <c r="N103" s="519" t="s">
        <v>102</v>
      </c>
      <c r="O103" s="519"/>
      <c r="P103" s="519" t="s">
        <v>103</v>
      </c>
      <c r="Q103" s="519"/>
      <c r="R103" s="519" t="s">
        <v>99</v>
      </c>
      <c r="S103" s="519"/>
      <c r="T103" s="519"/>
      <c r="U103" s="519"/>
      <c r="V103" s="519"/>
      <c r="W103" s="519" t="s">
        <v>100</v>
      </c>
      <c r="X103" s="519"/>
      <c r="Y103" s="519"/>
      <c r="Z103" s="519" t="s">
        <v>101</v>
      </c>
      <c r="AA103" s="519"/>
      <c r="AB103" s="519"/>
      <c r="AC103" s="519" t="s">
        <v>102</v>
      </c>
      <c r="AD103" s="519"/>
      <c r="AE103" s="519" t="s">
        <v>103</v>
      </c>
      <c r="AF103" s="519"/>
    </row>
    <row r="104" spans="1:35" s="126" customFormat="1" ht="13.5" customHeight="1">
      <c r="A104" s="519"/>
      <c r="B104" s="519"/>
      <c r="C104" s="127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6" customFormat="1" ht="13.5" customHeight="1">
      <c r="A105" s="519"/>
      <c r="B105" s="519"/>
      <c r="C105" s="127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6" customFormat="1" ht="13.5" customHeight="1">
      <c r="A106" s="519"/>
      <c r="B106" s="519"/>
      <c r="C106" s="127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170</v>
      </c>
      <c r="AI106" s="519"/>
    </row>
    <row r="107" spans="1:35" s="126" customFormat="1" ht="13.5" customHeight="1">
      <c r="A107" s="519"/>
      <c r="B107" s="519"/>
      <c r="C107" s="127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43</v>
      </c>
      <c r="AI107" s="519"/>
    </row>
    <row r="108" spans="1:35" s="126" customFormat="1" ht="13.5" customHeight="1">
      <c r="A108" s="519"/>
      <c r="B108" s="519"/>
      <c r="C108" s="127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9">
        <f>COUNTA(D104:G108)</f>
        <v>0</v>
      </c>
      <c r="AI108" s="128" t="s">
        <v>158</v>
      </c>
    </row>
    <row r="109" spans="1:35" s="126" customFormat="1" ht="13.5" customHeight="1">
      <c r="A109" s="519"/>
      <c r="B109" s="519"/>
      <c r="C109" s="519" t="s">
        <v>120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6" customFormat="1" ht="13.5" customHeight="1">
      <c r="A110" s="519"/>
      <c r="B110" s="519"/>
      <c r="C110" s="519" t="s">
        <v>99</v>
      </c>
      <c r="D110" s="519"/>
      <c r="E110" s="519"/>
      <c r="F110" s="519"/>
      <c r="G110" s="519"/>
      <c r="H110" s="519" t="s">
        <v>100</v>
      </c>
      <c r="I110" s="519"/>
      <c r="J110" s="519"/>
      <c r="K110" s="519" t="s">
        <v>101</v>
      </c>
      <c r="L110" s="519"/>
      <c r="M110" s="519"/>
      <c r="N110" s="519" t="s">
        <v>121</v>
      </c>
      <c r="O110" s="519"/>
      <c r="P110" s="519"/>
      <c r="Q110" s="519"/>
      <c r="R110" s="519" t="s">
        <v>122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6" customFormat="1" ht="13.5" customHeight="1">
      <c r="A111" s="519"/>
      <c r="B111" s="519"/>
      <c r="C111" s="127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6" customFormat="1" ht="13.5" customHeight="1">
      <c r="A112" s="519"/>
      <c r="B112" s="519"/>
      <c r="C112" s="127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6" customFormat="1" ht="13.5" customHeight="1">
      <c r="A113" s="519"/>
      <c r="B113" s="519"/>
      <c r="C113" s="127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6" customFormat="1" ht="13.5" customHeight="1">
      <c r="A114" s="519"/>
      <c r="B114" s="519"/>
      <c r="C114" s="127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6" customFormat="1" ht="13.5" customHeight="1">
      <c r="A115" s="519"/>
      <c r="B115" s="519"/>
      <c r="C115" s="127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6" customFormat="1" ht="13.5" customHeight="1">
      <c r="A116" s="519"/>
      <c r="B116" s="519"/>
      <c r="C116" s="127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6" customFormat="1" ht="13.5" customHeight="1">
      <c r="A117" s="519"/>
      <c r="B117" s="519"/>
      <c r="C117" s="127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6" customFormat="1" ht="13.5" customHeight="1">
      <c r="A118" s="519"/>
      <c r="B118" s="519"/>
      <c r="C118" s="127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171</v>
      </c>
      <c r="AI118" s="519"/>
    </row>
    <row r="119" spans="1:35" s="126" customFormat="1" ht="13.5" customHeight="1">
      <c r="A119" s="519"/>
      <c r="B119" s="519"/>
      <c r="C119" s="127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43</v>
      </c>
      <c r="AI119" s="519"/>
    </row>
    <row r="120" spans="1:35" s="126" customFormat="1" ht="13.5" customHeight="1">
      <c r="A120" s="519"/>
      <c r="B120" s="519"/>
      <c r="C120" s="127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56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19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19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19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19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19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19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19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19" t="s">
        <v>191</v>
      </c>
      <c r="C10" s="519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19" t="s">
        <v>192</v>
      </c>
      <c r="C11" s="519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19" t="s">
        <v>175</v>
      </c>
      <c r="C12" s="519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19" t="s">
        <v>189</v>
      </c>
      <c r="C13" s="519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19" t="s">
        <v>190</v>
      </c>
      <c r="C14" s="519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214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2022-02-17T09:06:30Z</dcterms:modified>
</cp:coreProperties>
</file>