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05" windowHeight="8835" tabRatio="930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F12" i="23"/>
  <c r="AC12" i="23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2" i="25"/>
  <c r="AI12" i="25" s="1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2" i="27"/>
  <c r="N12" i="27"/>
  <c r="K13" i="27" s="1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K12" i="28"/>
  <c r="AI12" i="28" s="1"/>
  <c r="AL11" i="28"/>
  <c r="AI11" i="28"/>
  <c r="AL10" i="28"/>
  <c r="AI10" i="28"/>
  <c r="AL9" i="28"/>
  <c r="AI9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K13" i="14" s="1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3" i="19" s="1"/>
  <c r="Q12" i="19"/>
  <c r="N12" i="19"/>
  <c r="K12" i="19"/>
  <c r="AI12" i="19" s="1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Q13" i="23" l="1"/>
  <c r="AC13" i="23"/>
  <c r="AI12" i="23"/>
  <c r="Q13" i="17"/>
  <c r="Q13" i="14"/>
  <c r="AC13" i="14"/>
  <c r="Q13" i="12"/>
  <c r="Q13" i="29"/>
  <c r="Q13" i="26"/>
  <c r="AC13" i="26"/>
  <c r="K13" i="25"/>
  <c r="Q13" i="4"/>
  <c r="AL12" i="5"/>
  <c r="Q13" i="6"/>
  <c r="Q13" i="8"/>
  <c r="K13" i="9"/>
  <c r="Q13" i="10"/>
  <c r="AL12" i="11"/>
  <c r="AL12" i="19"/>
  <c r="AI13" i="19" s="1"/>
  <c r="AO9" i="19" s="1"/>
  <c r="AI12" i="17"/>
  <c r="AL12" i="16"/>
  <c r="Q13" i="15"/>
  <c r="K13" i="31"/>
  <c r="AI12" i="29"/>
  <c r="AL12" i="28"/>
  <c r="Q13" i="27"/>
  <c r="AI12" i="26"/>
  <c r="AI13" i="26" s="1"/>
  <c r="AO9" i="26" s="1"/>
  <c r="Q13" i="24"/>
  <c r="AC13" i="24"/>
  <c r="K13" i="23"/>
  <c r="AI12" i="21"/>
  <c r="AI13" i="21" s="1"/>
  <c r="AO9" i="21" s="1"/>
  <c r="AC13" i="3"/>
  <c r="W13" i="4"/>
  <c r="K13" i="6"/>
  <c r="W13" i="6"/>
  <c r="K13" i="8"/>
  <c r="W13" i="8"/>
  <c r="K13" i="10"/>
  <c r="W13" i="10"/>
  <c r="K13" i="20"/>
  <c r="AL12" i="17"/>
  <c r="AI12" i="15"/>
  <c r="AI13" i="15" s="1"/>
  <c r="AO9" i="15" s="1"/>
  <c r="W13" i="15"/>
  <c r="AL12" i="14"/>
  <c r="AL12" i="12"/>
  <c r="K13" i="29"/>
  <c r="AI12" i="27"/>
  <c r="W13" i="27"/>
  <c r="AL12" i="26"/>
  <c r="AI12" i="24"/>
  <c r="AI13" i="24" s="1"/>
  <c r="AO9" i="24" s="1"/>
  <c r="W13" i="24"/>
  <c r="Q13" i="32"/>
  <c r="K13" i="21"/>
  <c r="Q13" i="21"/>
  <c r="AC13" i="20"/>
  <c r="W13" i="20"/>
  <c r="AL12" i="20"/>
  <c r="Q13" i="20"/>
  <c r="AC13" i="16"/>
  <c r="K13" i="16"/>
  <c r="Q13" i="9"/>
  <c r="AC13" i="9"/>
  <c r="AI12" i="9"/>
  <c r="W13" i="9"/>
  <c r="AL12" i="8"/>
  <c r="AC13" i="8"/>
  <c r="AC13" i="7"/>
  <c r="Q13" i="7"/>
  <c r="AL12" i="7"/>
  <c r="K13" i="7"/>
  <c r="W13" i="7"/>
  <c r="AL12" i="6"/>
  <c r="AC13" i="6"/>
  <c r="AC13" i="5"/>
  <c r="Q13" i="5"/>
  <c r="K13" i="5"/>
  <c r="W13" i="5"/>
  <c r="K13" i="4"/>
  <c r="AL12" i="4"/>
  <c r="AC13" i="4"/>
  <c r="AL12" i="3"/>
  <c r="Q13" i="3"/>
  <c r="K13" i="3"/>
  <c r="W13" i="3"/>
  <c r="AI12" i="32"/>
  <c r="AI13" i="32" s="1"/>
  <c r="AO9" i="32" s="1"/>
  <c r="AI13" i="28"/>
  <c r="AO9" i="28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I13" i="25" s="1"/>
  <c r="AO9" i="25" s="1"/>
  <c r="AL12" i="23"/>
  <c r="AL12" i="21"/>
  <c r="AI13" i="17"/>
  <c r="AO9" i="17" s="1"/>
  <c r="AI12" i="11"/>
  <c r="AI13" i="11" s="1"/>
  <c r="AO9" i="11" s="1"/>
  <c r="AI12" i="20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2" i="6"/>
  <c r="AI12" i="5"/>
  <c r="AI13" i="5" s="1"/>
  <c r="AO9" i="5" s="1"/>
  <c r="AI12" i="4"/>
  <c r="AI13" i="4" s="1"/>
  <c r="AO9" i="4" s="1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23" l="1"/>
  <c r="AO9" i="23" s="1"/>
  <c r="Q13" i="2"/>
  <c r="AC13" i="2"/>
  <c r="AI13" i="9"/>
  <c r="AO9" i="9" s="1"/>
  <c r="AI13" i="27"/>
  <c r="AO9" i="27" s="1"/>
  <c r="W13" i="2"/>
  <c r="AI13" i="20"/>
  <c r="AO9" i="20" s="1"/>
  <c r="AI13" i="8"/>
  <c r="AO9" i="8" s="1"/>
  <c r="AI13" i="7"/>
  <c r="AO9" i="7" s="1"/>
  <c r="AI13" i="6"/>
  <c r="AO9" i="6" s="1"/>
  <c r="AI13" i="3"/>
  <c r="AO9" i="3" s="1"/>
  <c r="AL12" i="2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<sst xmlns="http://schemas.openxmlformats.org/spreadsheetml/2006/main" count="8840" uniqueCount="400">
  <si>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</si>
  <si>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</si>
  <si>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</si>
  <si>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</si>
  <si>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</si>
  <si>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</si>
  <si>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</si>
  <si>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</si>
  <si>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</si>
  <si>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</si>
  <si>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</si>
  <si>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</si>
  <si>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</si>
  <si>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</si>
  <si>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</si>
  <si>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</si>
  <si>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</si>
  <si>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</si>
  <si>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</si>
  <si>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</si>
  <si>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</si>
  <si>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</si>
  <si>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</si>
  <si>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</si>
  <si>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</si>
  <si>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</si>
  <si>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</si>
  <si>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</si>
  <si>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</si>
  <si>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</si>
  <si>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</si>
  <si>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</si>
  <si>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</si>
  <si>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</si>
  <si>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</si>
  <si>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</si>
  <si>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</si>
  <si>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</si>
  <si>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</si>
  <si>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</si>
  <si>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</si>
  <si>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</si>
  <si>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</si>
  <si>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</si>
  <si>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</si>
  <si>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</si>
  <si>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</si>
  <si>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</si>
  <si>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</si>
  <si>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</si>
  <si>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</si>
  <si>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</si>
  <si>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</si>
  <si>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</si>
  <si>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</si>
  <si>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</si>
  <si>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</si>
  <si>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</si>
  <si>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</si>
  <si>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</si>
  <si>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</si>
  <si>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</si>
  <si>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</si>
  <si>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</si>
  <si>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</si>
  <si>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</si>
  <si>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</si>
  <si>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</si>
  <si>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</si>
  <si>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</si>
  <si>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</si>
  <si>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</si>
  <si>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</si>
  <si>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</si>
  <si>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</si>
  <si>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</si>
  <si>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</si>
  <si>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</si>
  <si>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</si>
  <si>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</si>
  <si>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</si>
  <si>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</si>
  <si>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</si>
  <si>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</si>
  <si>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</si>
  <si>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</si>
  <si>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</si>
  <si>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</si>
  <si>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</si>
  <si>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</si>
  <si>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</si>
  <si>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</si>
  <si>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</si>
  <si>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</si>
  <si>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</si>
  <si>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</si>
  <si>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</si>
  <si>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</si>
  <si>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</si>
  <si>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</si>
  <si>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</si>
  <si>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</si>
  <si>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</si>
  <si>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</si>
  <si>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</si>
  <si>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</si>
  <si>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</si>
  <si>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</si>
  <si>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</si>
  <si>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</si>
  <si>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</si>
  <si>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</si>
  <si>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</si>
  <si>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</si>
  <si>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</si>
  <si>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</si>
  <si>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</si>
  <si>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</si>
  <si>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</si>
  <si>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</si>
  <si>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</si>
  <si>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</si>
  <si>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</si>
  <si>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</si>
  <si>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</si>
  <si>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</si>
  <si>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</si>
  <si>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</si>
  <si>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</si>
  <si>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</si>
  <si>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</si>
  <si>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</si>
  <si>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</si>
  <si>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</si>
  <si>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</si>
  <si>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</si>
  <si>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</si>
  <si>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</si>
  <si>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</si>
  <si>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</si>
  <si>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</si>
  <si>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</si>
  <si>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</si>
  <si>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</si>
  <si>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</si>
  <si>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</si>
  <si>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</si>
  <si>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</si>
  <si>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</si>
  <si>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</si>
  <si>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</si>
  <si>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</si>
  <si>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</si>
  <si>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</si>
  <si>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</si>
  <si>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</si>
  <si>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</si>
  <si>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</si>
  <si>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</si>
  <si>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</si>
  <si>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</si>
  <si>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</si>
  <si>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</si>
  <si>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</si>
  <si>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</si>
  <si>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</si>
  <si>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</si>
  <si>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</si>
  <si>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</si>
  <si>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</si>
  <si>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</si>
  <si>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</si>
  <si>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</si>
  <si>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</si>
  <si>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</si>
  <si>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</si>
  <si>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</si>
  <si>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</si>
  <si>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</si>
  <si>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</si>
  <si>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</si>
  <si>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</si>
  <si>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</si>
  <si>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</si>
  <si>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</si>
  <si>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</si>
  <si>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</si>
  <si>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</si>
  <si>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</si>
  <si>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</si>
  <si>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</si>
  <si>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</si>
  <si>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</si>
  <si>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</si>
  <si>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</si>
  <si>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</si>
  <si>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</si>
  <si>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</si>
  <si>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</si>
  <si>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</si>
  <si>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</si>
  <si>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</si>
  <si>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</si>
  <si>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</si>
  <si>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</si>
  <si>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</si>
  <si>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</si>
  <si>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</si>
  <si>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</si>
  <si>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</si>
  <si>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</si>
  <si>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</si>
  <si>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</si>
  <si>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</si>
  <si>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</si>
  <si>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</si>
  <si>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</si>
  <si>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</si>
  <si>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</si>
  <si>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</si>
  <si>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</si>
  <si>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</si>
  <si>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</si>
  <si>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</si>
  <si>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</si>
  <si>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</si>
  <si>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</si>
  <si>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</si>
  <si>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</si>
  <si>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</si>
  <si>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</si>
  <si>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</si>
  <si>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</si>
  <si>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</si>
  <si>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</si>
  <si>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</si>
  <si>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</si>
  <si>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</si>
  <si>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</si>
  <si>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</si>
  <si>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</si>
  <si>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</si>
  <si>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</si>
  <si>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</si>
  <si>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</si>
  <si>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</si>
  <si>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</si>
  <si>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</si>
  <si>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</si>
  <si>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</si>
  <si>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</si>
  <si>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</si>
  <si>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</si>
  <si>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</si>
  <si>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</si>
  <si>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</si>
  <si>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</si>
  <si>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</si>
  <si>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</si>
  <si>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</si>
  <si>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</si>
  <si>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</si>
  <si>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</si>
  <si>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</si>
  <si>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</si>
  <si>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</si>
  <si>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</si>
  <si>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</si>
  <si>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</si>
  <si>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</si>
  <si>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</si>
  <si>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</si>
  <si>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</si>
  <si>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</si>
  <si>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</si>
  <si>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</si>
  <si>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</si>
  <si>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</si>
  <si>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</si>
  <si>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</si>
  <si>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phoneticPr fontId="2"/>
  </si>
  <si>
    <t>金</t>
  </si>
  <si>
    <t>土</t>
  </si>
  <si>
    <t>11月</t>
    <rPh sb="2" eb="3">
      <t>ガツ</t>
    </rPh>
    <phoneticPr fontId="2"/>
  </si>
  <si>
    <t>中村　聡</t>
  </si>
  <si>
    <t>金泰徳Dr</t>
  </si>
  <si>
    <t>東B</t>
  </si>
  <si>
    <t>通信制限</t>
  </si>
  <si>
    <t>白井　三男</t>
  </si>
  <si>
    <t>南B</t>
  </si>
  <si>
    <t>身体拘束</t>
  </si>
  <si>
    <t>宮﨑　宏之</t>
  </si>
  <si>
    <t>馬渡晃弘Dr</t>
  </si>
  <si>
    <t>東A</t>
  </si>
  <si>
    <t>終日隔離</t>
  </si>
  <si>
    <t>澤村　彬</t>
  </si>
  <si>
    <t>田名部茂Dr</t>
  </si>
  <si>
    <t>寺沢　公子</t>
  </si>
  <si>
    <t>南D</t>
  </si>
  <si>
    <t>公休</t>
  </si>
  <si>
    <t>日勤</t>
  </si>
  <si>
    <t>田中　信作</t>
    <phoneticPr fontId="2"/>
  </si>
  <si>
    <t>小柳Ｄｒ</t>
  </si>
  <si>
    <t>東D</t>
  </si>
  <si>
    <t>平野　照子</t>
    <phoneticPr fontId="2"/>
  </si>
  <si>
    <t>小屋敷 千瑛</t>
  </si>
  <si>
    <t>東C</t>
  </si>
  <si>
    <t>平野　稔</t>
    <phoneticPr fontId="2"/>
  </si>
  <si>
    <t>医保→任意</t>
    <rPh sb="0" eb="2">
      <t>イホ</t>
    </rPh>
    <rPh sb="3" eb="5">
      <t>ニンイ</t>
    </rPh>
    <phoneticPr fontId="2"/>
  </si>
  <si>
    <t>西Ｂ</t>
    <rPh sb="0" eb="1">
      <t>ニシ</t>
    </rPh>
    <phoneticPr fontId="2"/>
  </si>
  <si>
    <t>小栗　健太郎</t>
    <phoneticPr fontId="2"/>
  </si>
  <si>
    <t>西A→東A</t>
    <rPh sb="0" eb="1">
      <t>ニシ</t>
    </rPh>
    <rPh sb="3" eb="4">
      <t>ヒガシ</t>
    </rPh>
    <phoneticPr fontId="2"/>
  </si>
  <si>
    <t>盛　美鈴</t>
    <phoneticPr fontId="2"/>
  </si>
  <si>
    <t>東D→西A</t>
    <rPh sb="0" eb="1">
      <t>ヒガシ</t>
    </rPh>
    <rPh sb="3" eb="4">
      <t>ニシ</t>
    </rPh>
    <phoneticPr fontId="2"/>
  </si>
  <si>
    <t>鈴木　洋光</t>
    <phoneticPr fontId="2"/>
  </si>
  <si>
    <t>東C→南D</t>
    <rPh sb="0" eb="1">
      <t>ヒガシ</t>
    </rPh>
    <rPh sb="3" eb="4">
      <t>ミナミ</t>
    </rPh>
    <phoneticPr fontId="2"/>
  </si>
  <si>
    <t>中川原　田鶴子</t>
    <phoneticPr fontId="2"/>
  </si>
  <si>
    <t>深澤隆Dr</t>
  </si>
  <si>
    <t>藤田　慶喜</t>
    <phoneticPr fontId="2"/>
  </si>
  <si>
    <t>大友　富美子</t>
    <phoneticPr fontId="2"/>
  </si>
  <si>
    <t>東合→南B</t>
    <rPh sb="0" eb="1">
      <t>ヒガシ</t>
    </rPh>
    <rPh sb="1" eb="2">
      <t>アイ</t>
    </rPh>
    <rPh sb="3" eb="4">
      <t>ミナミ</t>
    </rPh>
    <phoneticPr fontId="2"/>
  </si>
  <si>
    <t>板橋　イマ</t>
    <phoneticPr fontId="2"/>
  </si>
  <si>
    <t>菊池　智恵</t>
    <phoneticPr fontId="2"/>
  </si>
  <si>
    <t>日向端　猛</t>
    <phoneticPr fontId="2"/>
  </si>
  <si>
    <t>東C→南C</t>
    <rPh sb="0" eb="1">
      <t>ヒガシ</t>
    </rPh>
    <rPh sb="3" eb="4">
      <t>ミナミ</t>
    </rPh>
    <phoneticPr fontId="2"/>
  </si>
  <si>
    <t>山崎　要四郎</t>
    <phoneticPr fontId="2"/>
  </si>
  <si>
    <t>金泰德Dr</t>
  </si>
  <si>
    <t>南C</t>
  </si>
  <si>
    <t>解除</t>
    <rPh sb="0" eb="2">
      <t>カイジョ</t>
    </rPh>
    <phoneticPr fontId="2"/>
  </si>
  <si>
    <t>植村　末太郎</t>
    <phoneticPr fontId="2"/>
  </si>
  <si>
    <t>寺沢　公子</t>
    <rPh sb="0" eb="2">
      <t>テラサワ</t>
    </rPh>
    <rPh sb="3" eb="5">
      <t>キミコ</t>
    </rPh>
    <phoneticPr fontId="2"/>
  </si>
  <si>
    <t>南A</t>
  </si>
  <si>
    <t>木村　邦司</t>
    <rPh sb="0" eb="2">
      <t>キムラ</t>
    </rPh>
    <rPh sb="3" eb="4">
      <t>クニ</t>
    </rPh>
    <rPh sb="4" eb="5">
      <t>ツカサ</t>
    </rPh>
    <phoneticPr fontId="2"/>
  </si>
  <si>
    <t>寺澤　タカ</t>
    <rPh sb="0" eb="2">
      <t>テラサワ</t>
    </rPh>
    <phoneticPr fontId="2"/>
  </si>
  <si>
    <t>東C→南A</t>
    <rPh sb="0" eb="1">
      <t>ヒガシ</t>
    </rPh>
    <rPh sb="3" eb="4">
      <t>ミナミ</t>
    </rPh>
    <phoneticPr fontId="2"/>
  </si>
  <si>
    <t>鈴木　洋光</t>
    <rPh sb="0" eb="2">
      <t>スズキ</t>
    </rPh>
    <rPh sb="3" eb="4">
      <t>ヒロ</t>
    </rPh>
    <rPh sb="4" eb="5">
      <t>ミツ</t>
    </rPh>
    <phoneticPr fontId="2"/>
  </si>
  <si>
    <t>身体拘束</t>
    <phoneticPr fontId="2"/>
  </si>
  <si>
    <t>開始</t>
    <rPh sb="0" eb="2">
      <t>カイシ</t>
    </rPh>
    <phoneticPr fontId="2"/>
  </si>
  <si>
    <t>佐野　奈央子</t>
    <rPh sb="0" eb="2">
      <t>サノ</t>
    </rPh>
    <rPh sb="3" eb="6">
      <t>ナオコ</t>
    </rPh>
    <phoneticPr fontId="2"/>
  </si>
  <si>
    <t>丸尾　貴史</t>
    <rPh sb="0" eb="2">
      <t>マルオ</t>
    </rPh>
    <rPh sb="3" eb="5">
      <t>タカシ</t>
    </rPh>
    <phoneticPr fontId="2"/>
  </si>
  <si>
    <t>宮本　京子</t>
    <rPh sb="0" eb="2">
      <t>ミヤモト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</si>
  <si>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</si>
  <si>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南D→東合</t>
    <rPh sb="0" eb="1">
      <t>ミナミ</t>
    </rPh>
    <rPh sb="3" eb="4">
      <t>ヒガシ</t>
    </rPh>
    <rPh sb="4" eb="5">
      <t>ゴウ</t>
    </rPh>
    <phoneticPr fontId="2"/>
  </si>
  <si>
    <t>東合</t>
  </si>
  <si>
    <t>午後半休</t>
    <rPh sb="0" eb="2">
      <t>ゴゴ</t>
    </rPh>
    <rPh sb="2" eb="4">
      <t>ハンキュウ</t>
    </rPh>
    <phoneticPr fontId="2"/>
  </si>
  <si>
    <t>午後半休、遅刻</t>
    <phoneticPr fontId="2"/>
  </si>
  <si>
    <t>野口　理恵子</t>
    <rPh sb="0" eb="2">
      <t>ノグチ</t>
    </rPh>
    <rPh sb="3" eb="6">
      <t>リエコ</t>
    </rPh>
    <phoneticPr fontId="2"/>
  </si>
  <si>
    <t>東B→西B</t>
    <rPh sb="0" eb="1">
      <t>ヒガシ</t>
    </rPh>
    <rPh sb="3" eb="4">
      <t>ニシ</t>
    </rPh>
    <phoneticPr fontId="2"/>
  </si>
  <si>
    <t>伊藤　雄一</t>
    <rPh sb="0" eb="2">
      <t>イトウ</t>
    </rPh>
    <rPh sb="3" eb="5">
      <t>ユウイチ</t>
    </rPh>
    <phoneticPr fontId="2"/>
  </si>
  <si>
    <t>北</t>
  </si>
  <si>
    <t>平野　稔</t>
    <rPh sb="0" eb="2">
      <t>ヒラノ</t>
    </rPh>
    <rPh sb="3" eb="4">
      <t>ミノル</t>
    </rPh>
    <phoneticPr fontId="2"/>
  </si>
  <si>
    <t>西B→北</t>
    <rPh sb="0" eb="1">
      <t>ニシ</t>
    </rPh>
    <rPh sb="3" eb="4">
      <t>キタ</t>
    </rPh>
    <phoneticPr fontId="2"/>
  </si>
  <si>
    <t>三浦　光子</t>
    <rPh sb="0" eb="2">
      <t>ミウラ</t>
    </rPh>
    <rPh sb="3" eb="5">
      <t>ミツコ</t>
    </rPh>
    <phoneticPr fontId="2"/>
  </si>
  <si>
    <t>高屋敷　長美</t>
    <rPh sb="0" eb="3">
      <t>タカヤシキ</t>
    </rPh>
    <rPh sb="4" eb="5">
      <t>ナガ</t>
    </rPh>
    <rPh sb="5" eb="6">
      <t>ミ</t>
    </rPh>
    <phoneticPr fontId="2"/>
  </si>
  <si>
    <t>東C→南C</t>
    <rPh sb="0" eb="1">
      <t>ヒガシ</t>
    </rPh>
    <rPh sb="3" eb="4">
      <t>ミナミ</t>
    </rPh>
    <phoneticPr fontId="2"/>
  </si>
  <si>
    <t>福島　司子</t>
    <rPh sb="0" eb="2">
      <t>フクシマ</t>
    </rPh>
    <rPh sb="3" eb="5">
      <t>ツカコ</t>
    </rPh>
    <phoneticPr fontId="2"/>
  </si>
  <si>
    <t>三浦　みよ子</t>
    <rPh sb="0" eb="2">
      <t>ミウラ</t>
    </rPh>
    <rPh sb="5" eb="6">
      <t>コ</t>
    </rPh>
    <phoneticPr fontId="2"/>
  </si>
  <si>
    <t>東　任意　女性　確認！</t>
    <rPh sb="0" eb="1">
      <t>ヒガシ</t>
    </rPh>
    <rPh sb="2" eb="4">
      <t>ニンイ</t>
    </rPh>
    <rPh sb="5" eb="7">
      <t>ジョセイ</t>
    </rPh>
    <rPh sb="8" eb="10">
      <t>カクニン</t>
    </rPh>
    <phoneticPr fontId="2"/>
  </si>
  <si>
    <t>馬渡　照雄</t>
    <rPh sb="0" eb="2">
      <t>マワタリ</t>
    </rPh>
    <rPh sb="3" eb="5">
      <t>テルオ</t>
    </rPh>
    <phoneticPr fontId="2"/>
  </si>
  <si>
    <t>福島　司子</t>
    <rPh sb="0" eb="2">
      <t>フクシマ</t>
    </rPh>
    <rPh sb="3" eb="5">
      <t>ツカコ</t>
    </rPh>
    <phoneticPr fontId="2"/>
  </si>
  <si>
    <t>小向　美幸</t>
    <rPh sb="0" eb="2">
      <t>コムカイ</t>
    </rPh>
    <rPh sb="3" eb="5">
      <t>ミユキ</t>
    </rPh>
    <phoneticPr fontId="2"/>
  </si>
  <si>
    <t>大山　広美</t>
    <rPh sb="0" eb="2">
      <t>オオヤマ</t>
    </rPh>
    <rPh sb="3" eb="5">
      <t>ヒロミ</t>
    </rPh>
    <phoneticPr fontId="2"/>
  </si>
  <si>
    <t>東C→西B</t>
    <rPh sb="0" eb="1">
      <t>ヒガシ</t>
    </rPh>
    <rPh sb="3" eb="4">
      <t>ニシ</t>
    </rPh>
    <phoneticPr fontId="2"/>
  </si>
  <si>
    <t>久保　ハナ</t>
    <rPh sb="0" eb="2">
      <t>クボ</t>
    </rPh>
    <phoneticPr fontId="2"/>
  </si>
  <si>
    <t>サポート：田Dr</t>
    <rPh sb="5" eb="6">
      <t>タ</t>
    </rPh>
    <phoneticPr fontId="2"/>
  </si>
  <si>
    <t>竹洞　総子</t>
    <rPh sb="0" eb="2">
      <t>タケホラ</t>
    </rPh>
    <rPh sb="3" eb="5">
      <t>フサコ</t>
    </rPh>
    <phoneticPr fontId="2"/>
  </si>
  <si>
    <t>中　誠太郎</t>
    <rPh sb="0" eb="1">
      <t>ナカ</t>
    </rPh>
    <rPh sb="2" eb="3">
      <t>セイ</t>
    </rPh>
    <rPh sb="3" eb="5">
      <t>タロウ</t>
    </rPh>
    <phoneticPr fontId="2"/>
  </si>
  <si>
    <t>東B→西B</t>
    <rPh sb="0" eb="1">
      <t>ヒガシ</t>
    </rPh>
    <rPh sb="3" eb="4">
      <t>ニシ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</si>
  <si>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</si>
  <si>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</si>
  <si>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2" eb="4">
      <t>ヤジルシニシ</t>
    </rPh>
    <phoneticPr fontId="2"/>
  </si>
  <si>
    <t>石田　正勝</t>
    <rPh sb="0" eb="2">
      <t>イシダ</t>
    </rPh>
    <rPh sb="3" eb="5">
      <t>マサカツ</t>
    </rPh>
    <phoneticPr fontId="2"/>
  </si>
  <si>
    <t>梅澤　昭策</t>
    <rPh sb="0" eb="2">
      <t>ウメサワ</t>
    </rPh>
    <rPh sb="3" eb="4">
      <t>アキラ</t>
    </rPh>
    <rPh sb="4" eb="5">
      <t>サク</t>
    </rPh>
    <phoneticPr fontId="2"/>
  </si>
  <si>
    <t>東C→南D</t>
    <rPh sb="0" eb="1">
      <t>ヒガシ</t>
    </rPh>
    <rPh sb="3" eb="4">
      <t>ミナミ</t>
    </rPh>
    <phoneticPr fontId="2"/>
  </si>
  <si>
    <t>和田　邦行</t>
    <rPh sb="0" eb="2">
      <t>ワダ</t>
    </rPh>
    <rPh sb="3" eb="5">
      <t>クニユキ</t>
    </rPh>
    <phoneticPr fontId="2"/>
  </si>
  <si>
    <t>安達　貴浩</t>
    <rPh sb="0" eb="2">
      <t>アダチ</t>
    </rPh>
    <rPh sb="3" eb="4">
      <t>タカシ</t>
    </rPh>
    <rPh sb="4" eb="5">
      <t>ヒロ</t>
    </rPh>
    <phoneticPr fontId="2"/>
  </si>
  <si>
    <t>西B→東A</t>
    <rPh sb="0" eb="1">
      <t>ニシ</t>
    </rPh>
    <rPh sb="3" eb="4">
      <t>ヒガシ</t>
    </rPh>
    <phoneticPr fontId="2"/>
  </si>
  <si>
    <t>福島　司子</t>
    <rPh sb="0" eb="2">
      <t>フクシマ</t>
    </rPh>
    <rPh sb="3" eb="5">
      <t>ツカサコ</t>
    </rPh>
    <phoneticPr fontId="2"/>
  </si>
  <si>
    <t>診察：馬渡Dr</t>
    <rPh sb="0" eb="2">
      <t>シンサツ</t>
    </rPh>
    <rPh sb="3" eb="5">
      <t>マワタリ</t>
    </rPh>
    <phoneticPr fontId="2"/>
  </si>
  <si>
    <t>午後半休</t>
  </si>
  <si>
    <t>太田　留美子</t>
    <rPh sb="0" eb="2">
      <t>オオタ</t>
    </rPh>
    <rPh sb="3" eb="6">
      <t>ルミコ</t>
    </rPh>
    <phoneticPr fontId="2"/>
  </si>
  <si>
    <t>船場　稔</t>
    <rPh sb="0" eb="2">
      <t>フナバ</t>
    </rPh>
    <rPh sb="3" eb="4">
      <t>ミノル</t>
    </rPh>
    <phoneticPr fontId="2"/>
  </si>
  <si>
    <t>南A→西B</t>
    <rPh sb="0" eb="1">
      <t>ミナミ</t>
    </rPh>
    <rPh sb="3" eb="4">
      <t>ニシ</t>
    </rPh>
    <phoneticPr fontId="2"/>
  </si>
  <si>
    <t>岡本　將孝</t>
    <rPh sb="0" eb="2">
      <t>オカモト</t>
    </rPh>
    <rPh sb="3" eb="4">
      <t>マサ</t>
    </rPh>
    <rPh sb="4" eb="5">
      <t>タカ</t>
    </rPh>
    <phoneticPr fontId="2"/>
  </si>
  <si>
    <t>東A→西B</t>
    <rPh sb="0" eb="1">
      <t>ヒガシ</t>
    </rPh>
    <rPh sb="3" eb="4">
      <t>ニシ</t>
    </rPh>
    <phoneticPr fontId="2"/>
  </si>
  <si>
    <t>田中　信作</t>
    <rPh sb="0" eb="2">
      <t>タナカ</t>
    </rPh>
    <rPh sb="3" eb="5">
      <t>シンサク</t>
    </rPh>
    <phoneticPr fontId="2"/>
  </si>
  <si>
    <t>東C→南A</t>
    <rPh sb="0" eb="1">
      <t>ヒガシ</t>
    </rPh>
    <rPh sb="3" eb="4">
      <t>ミナミ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</si>
  <si>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</si>
  <si>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東合→南D</t>
    <rPh sb="1" eb="2">
      <t>ゴウ</t>
    </rPh>
    <rPh sb="3" eb="4">
      <t>ミナミ</t>
    </rPh>
    <phoneticPr fontId="2"/>
  </si>
  <si>
    <t>田代 慧治</t>
    <rPh sb="0" eb="2">
      <t>タシロ</t>
    </rPh>
    <rPh sb="3" eb="4">
      <t>ケイ</t>
    </rPh>
    <rPh sb="4" eb="5">
      <t>ジ</t>
    </rPh>
    <phoneticPr fontId="2"/>
  </si>
  <si>
    <t>有給</t>
  </si>
  <si>
    <t>解除</t>
    <rPh sb="0" eb="2">
      <t>カイジョ</t>
    </rPh>
    <phoneticPr fontId="2"/>
  </si>
  <si>
    <t>平野　照子</t>
    <rPh sb="0" eb="2">
      <t>ヒラノ</t>
    </rPh>
    <rPh sb="3" eb="5">
      <t>テルコ</t>
    </rPh>
    <phoneticPr fontId="2"/>
  </si>
  <si>
    <t>東C→南C</t>
    <rPh sb="0" eb="1">
      <t>ヒガシ</t>
    </rPh>
    <rPh sb="3" eb="4">
      <t>ミナミ</t>
    </rPh>
    <phoneticPr fontId="2"/>
  </si>
  <si>
    <t>中村　トメ</t>
    <rPh sb="0" eb="2">
      <t>ナカムラ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</si>
  <si>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</si>
  <si>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西A</t>
  </si>
  <si>
    <t>冨田　秀雄</t>
    <phoneticPr fontId="2"/>
  </si>
  <si>
    <t>木村　邦司</t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</si>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</sst>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43" fillId="0" borderId="139" xfId="0" applyFont="1" applyFill="1" applyBorder="1" applyAlignment="1" applyProtection="1">
      <alignment horizontal="center" vertical="center"/>
      <protection locked="0"/>
    </xf>
    <xf numFmtId="0" fontId="43" fillId="0" borderId="66" xfId="0" applyFont="1" applyFill="1" applyBorder="1" applyAlignment="1" applyProtection="1">
      <alignment horizontal="center" vertical="center"/>
      <protection locked="0"/>
    </xf>
    <xf numFmtId="0" fontId="43" fillId="0" borderId="149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87</v>
      </c>
      <c r="AI1" s="290"/>
      <c r="AJ1" s="290"/>
      <c r="AK1" s="400"/>
      <c r="AL1" s="289" t="s">
        <v>125</v>
      </c>
      <c r="AM1" s="290"/>
      <c r="AN1" s="290"/>
      <c r="AO1" s="400"/>
      <c r="AP1" s="289" t="s">
        <v>126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</v>
      </c>
      <c r="Q3" s="412"/>
      <c r="R3" s="412"/>
      <c r="S3" s="414" t="s">
        <v>151</v>
      </c>
      <c r="T3" s="414" t="str">
        <f>曜日!D3</f>
        <v>月</v>
      </c>
      <c r="U3" s="414" t="s">
        <v>43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155</v>
      </c>
      <c r="B5" s="272"/>
      <c r="C5" s="273"/>
      <c r="D5" s="386" t="s">
        <v>130</v>
      </c>
      <c r="E5" s="387"/>
      <c r="F5" s="387"/>
      <c r="G5" s="387"/>
      <c r="H5" s="387"/>
      <c r="I5" s="387"/>
      <c r="J5" s="418"/>
      <c r="K5" s="448" t="s">
        <v>65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232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153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242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132</v>
      </c>
      <c r="E7" s="387"/>
      <c r="F7" s="387"/>
      <c r="G7" s="387"/>
      <c r="H7" s="387"/>
      <c r="I7" s="387"/>
      <c r="J7" s="388"/>
      <c r="K7" s="392" t="s">
        <v>133</v>
      </c>
      <c r="L7" s="390"/>
      <c r="M7" s="390"/>
      <c r="N7" s="390"/>
      <c r="O7" s="390"/>
      <c r="P7" s="391"/>
      <c r="Q7" s="392" t="s">
        <v>134</v>
      </c>
      <c r="R7" s="390"/>
      <c r="S7" s="390"/>
      <c r="T7" s="390"/>
      <c r="U7" s="390"/>
      <c r="V7" s="391"/>
      <c r="W7" s="392" t="s">
        <v>135</v>
      </c>
      <c r="X7" s="390"/>
      <c r="Y7" s="390"/>
      <c r="Z7" s="390"/>
      <c r="AA7" s="390"/>
      <c r="AB7" s="391"/>
      <c r="AC7" s="392" t="s">
        <v>136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1" t="s">
        <v>56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137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2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191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138</v>
      </c>
      <c r="E10" s="429"/>
      <c r="F10" s="429"/>
      <c r="G10" s="429"/>
      <c r="H10" s="429"/>
      <c r="I10" s="429"/>
      <c r="J10" s="429"/>
      <c r="K10" s="393">
        <v>23</v>
      </c>
      <c r="L10" s="393"/>
      <c r="M10" s="393"/>
      <c r="N10" s="393">
        <v>19</v>
      </c>
      <c r="O10" s="393"/>
      <c r="P10" s="393"/>
      <c r="Q10" s="393">
        <v>14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30</v>
      </c>
      <c r="AG10" s="393"/>
      <c r="AH10" s="393"/>
      <c r="AI10" s="432">
        <f>K10+Q10+W10+AC10</f>
        <v>65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139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85</v>
      </c>
      <c r="E12" s="429"/>
      <c r="F12" s="429"/>
      <c r="G12" s="429"/>
      <c r="H12" s="429"/>
      <c r="I12" s="429"/>
      <c r="J12" s="429"/>
      <c r="K12" s="432">
        <f>K9+K10+K11</f>
        <v>29</v>
      </c>
      <c r="L12" s="432"/>
      <c r="M12" s="432"/>
      <c r="N12" s="432">
        <f>N9+N10+N11</f>
        <v>21</v>
      </c>
      <c r="O12" s="432"/>
      <c r="P12" s="432"/>
      <c r="Q12" s="432">
        <f>Q9+Q10+Q11</f>
        <v>18</v>
      </c>
      <c r="R12" s="432"/>
      <c r="S12" s="432"/>
      <c r="T12" s="432">
        <f>SUM(T9:V11)</f>
        <v>28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94</v>
      </c>
      <c r="AM12" s="432"/>
      <c r="AN12" s="432"/>
      <c r="AO12" s="455" t="s">
        <v>154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50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191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132</v>
      </c>
      <c r="O14" s="390"/>
      <c r="P14" s="390"/>
      <c r="Q14" s="390"/>
      <c r="R14" s="390"/>
      <c r="S14" s="391"/>
      <c r="T14" s="380" t="s">
        <v>140</v>
      </c>
      <c r="U14" s="358"/>
      <c r="V14" s="358"/>
      <c r="W14" s="358"/>
      <c r="X14" s="359"/>
      <c r="Y14" s="392" t="s">
        <v>101</v>
      </c>
      <c r="Z14" s="390"/>
      <c r="AA14" s="390"/>
      <c r="AB14" s="390"/>
      <c r="AC14" s="391"/>
      <c r="AD14" s="392" t="s">
        <v>141</v>
      </c>
      <c r="AE14" s="390"/>
      <c r="AF14" s="390"/>
      <c r="AG14" s="390"/>
      <c r="AH14" s="390"/>
      <c r="AI14" s="390"/>
      <c r="AJ14" s="392" t="s">
        <v>142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152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152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9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152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9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152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152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9" ht="13.5" customHeight="1">
      <c r="A20" s="302"/>
      <c r="B20" s="303"/>
      <c r="C20" s="304"/>
      <c r="D20" s="394" t="s">
        <v>143</v>
      </c>
      <c r="E20" s="395"/>
      <c r="F20" s="398"/>
      <c r="G20" s="399"/>
      <c r="H20" s="399"/>
      <c r="I20" s="399"/>
      <c r="J20" s="399"/>
      <c r="K20" s="399"/>
      <c r="L20" s="361" t="s">
        <v>152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9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152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9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152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9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152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152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9" ht="13.5" customHeight="1">
      <c r="A25" s="302"/>
      <c r="B25" s="303"/>
      <c r="C25" s="304"/>
      <c r="D25" s="469" t="s">
        <v>224</v>
      </c>
      <c r="E25" s="470"/>
      <c r="F25" s="360"/>
      <c r="G25" s="361"/>
      <c r="H25" s="361"/>
      <c r="I25" s="361"/>
      <c r="J25" s="361"/>
      <c r="K25" s="361"/>
      <c r="L25" s="361" t="s">
        <v>152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9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152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9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152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9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152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9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152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9" s="94" customFormat="1" ht="13.5" customHeight="1">
      <c r="A30" s="271" t="s">
        <v>144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140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145</v>
      </c>
      <c r="T30" s="358"/>
      <c r="U30" s="358"/>
      <c r="V30" s="358"/>
      <c r="W30" s="359"/>
      <c r="X30" s="380" t="s">
        <v>146</v>
      </c>
      <c r="Y30" s="358"/>
      <c r="Z30" s="358"/>
      <c r="AA30" s="358"/>
      <c r="AB30" s="359"/>
      <c r="AC30" s="358" t="s">
        <v>147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9"/>
    </row>
    <row r="31" spans="1:49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477"/>
      <c r="AP31" s="477"/>
      <c r="AQ31" s="477"/>
      <c r="AR31" s="477"/>
      <c r="AS31" s="478"/>
      <c r="AW31" s="202"/>
    </row>
    <row r="32" spans="1:49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4" t="s">
        <v>238</v>
      </c>
      <c r="AD32" s="385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475"/>
      <c r="AP32" s="475"/>
      <c r="AQ32" s="475"/>
      <c r="AR32" s="475"/>
      <c r="AS32" s="476"/>
      <c r="AW32" s="202"/>
    </row>
    <row r="33" spans="1:49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4" t="s">
        <v>238</v>
      </c>
      <c r="AD33" s="385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475"/>
      <c r="AP33" s="475"/>
      <c r="AQ33" s="475"/>
      <c r="AR33" s="475"/>
      <c r="AS33" s="476"/>
      <c r="AW33" s="202"/>
    </row>
    <row r="34" spans="1:49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4" t="s">
        <v>238</v>
      </c>
      <c r="AD34" s="385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475"/>
      <c r="AP34" s="475"/>
      <c r="AQ34" s="475"/>
      <c r="AR34" s="475"/>
      <c r="AS34" s="476"/>
      <c r="AW34" s="202"/>
    </row>
    <row r="35" spans="1:49">
      <c r="A35" s="302"/>
      <c r="B35" s="303"/>
      <c r="C35" s="304"/>
      <c r="D35" s="363" t="s">
        <v>297</v>
      </c>
      <c r="E35" s="248"/>
      <c r="F35" s="248"/>
      <c r="G35" s="248"/>
      <c r="H35" s="248"/>
      <c r="I35" s="365" t="s">
        <v>266</v>
      </c>
      <c r="J35" s="366"/>
      <c r="K35" s="360" t="s">
        <v>285</v>
      </c>
      <c r="L35" s="361"/>
      <c r="M35" s="361"/>
      <c r="N35" s="361"/>
      <c r="O35" s="362"/>
      <c r="P35" s="367" t="s">
        <v>298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290</v>
      </c>
      <c r="Y35" s="382"/>
      <c r="Z35" s="382"/>
      <c r="AA35" s="382"/>
      <c r="AB35" s="383"/>
      <c r="AC35" s="384" t="s">
        <v>238</v>
      </c>
      <c r="AD35" s="385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475"/>
      <c r="AP35" s="475"/>
      <c r="AQ35" s="475"/>
      <c r="AR35" s="475"/>
      <c r="AS35" s="476"/>
      <c r="AW35" s="202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152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239</v>
      </c>
      <c r="AD36" s="38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5"/>
      <c r="AP36" s="475"/>
      <c r="AQ36" s="475"/>
      <c r="AR36" s="475"/>
      <c r="AS36" s="476"/>
      <c r="AW36" s="202"/>
    </row>
    <row r="37" spans="1:49" s="101" customFormat="1">
      <c r="A37" s="302"/>
      <c r="B37" s="303"/>
      <c r="C37" s="304"/>
      <c r="D37" s="363"/>
      <c r="E37" s="248"/>
      <c r="F37" s="248"/>
      <c r="G37" s="248"/>
      <c r="H37" s="248"/>
      <c r="I37" s="365" t="s">
        <v>152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4" t="s">
        <v>239</v>
      </c>
      <c r="AD37" s="38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5"/>
      <c r="AP37" s="475"/>
      <c r="AQ37" s="475"/>
      <c r="AR37" s="475"/>
      <c r="AS37" s="476"/>
      <c r="AW37" s="202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5" t="s">
        <v>152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239</v>
      </c>
      <c r="AD38" s="38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5"/>
      <c r="AP38" s="475"/>
      <c r="AQ38" s="475"/>
      <c r="AR38" s="475"/>
      <c r="AS38" s="476"/>
      <c r="AW38" s="202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152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239</v>
      </c>
      <c r="AD39" s="38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5"/>
      <c r="AP39" s="475"/>
      <c r="AQ39" s="475"/>
      <c r="AR39" s="475"/>
      <c r="AS39" s="476"/>
      <c r="AW39" s="202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152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239</v>
      </c>
      <c r="AD40" s="38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5"/>
      <c r="AP40" s="494"/>
      <c r="AQ40" s="494"/>
      <c r="AR40" s="494"/>
      <c r="AS40" s="495"/>
      <c r="AW40" s="201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152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239</v>
      </c>
      <c r="AD41" s="38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5"/>
      <c r="AP41" s="494"/>
      <c r="AQ41" s="494"/>
      <c r="AR41" s="494"/>
      <c r="AS41" s="495"/>
      <c r="AW41" s="201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152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239</v>
      </c>
      <c r="AD42" s="38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5"/>
      <c r="AP42" s="494"/>
      <c r="AQ42" s="494"/>
      <c r="AR42" s="494"/>
      <c r="AS42" s="495"/>
      <c r="AW42" s="201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152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239</v>
      </c>
      <c r="AD43" s="38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5"/>
      <c r="AP43" s="494"/>
      <c r="AQ43" s="494"/>
      <c r="AR43" s="494"/>
      <c r="AS43" s="495"/>
      <c r="AW43" s="201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152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239</v>
      </c>
      <c r="AD44" s="38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5"/>
      <c r="AP44" s="494"/>
      <c r="AQ44" s="494"/>
      <c r="AR44" s="494"/>
      <c r="AS44" s="495"/>
      <c r="AW44" s="201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152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384" t="s">
        <v>239</v>
      </c>
      <c r="AD45" s="38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6"/>
      <c r="AP45" s="497"/>
      <c r="AQ45" s="497"/>
      <c r="AR45" s="497"/>
      <c r="AS45" s="498"/>
      <c r="AW45" s="201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</v>
      </c>
      <c r="Q3" s="412"/>
      <c r="R3" s="412"/>
      <c r="S3" s="414" t="s">
        <v>151</v>
      </c>
      <c r="T3" s="414" t="str">
        <f>曜日!D4</f>
        <v>火</v>
      </c>
      <c r="U3" s="414" t="s">
        <v>31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2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24</v>
      </c>
      <c r="L10" s="393"/>
      <c r="M10" s="393"/>
      <c r="N10" s="393">
        <v>20</v>
      </c>
      <c r="O10" s="393"/>
      <c r="P10" s="393"/>
      <c r="Q10" s="393">
        <v>13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30</v>
      </c>
      <c r="AG10" s="393"/>
      <c r="AH10" s="393"/>
      <c r="AI10" s="432">
        <f>K10+Q10+W10+AC10</f>
        <v>65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22</v>
      </c>
      <c r="O12" s="432"/>
      <c r="P12" s="432"/>
      <c r="Q12" s="432">
        <f>Q9+Q10+Q11</f>
        <v>17</v>
      </c>
      <c r="R12" s="432"/>
      <c r="S12" s="432"/>
      <c r="T12" s="432">
        <f>SUM(T9:V11)</f>
        <v>29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52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301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302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303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304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257</v>
      </c>
      <c r="O16" s="365"/>
      <c r="P16" s="365"/>
      <c r="Q16" s="365"/>
      <c r="R16" s="365"/>
      <c r="S16" s="366"/>
      <c r="T16" s="360" t="s">
        <v>302</v>
      </c>
      <c r="U16" s="361"/>
      <c r="V16" s="361"/>
      <c r="W16" s="361"/>
      <c r="X16" s="362"/>
      <c r="Y16" s="367" t="s">
        <v>305</v>
      </c>
      <c r="Z16" s="365"/>
      <c r="AA16" s="365"/>
      <c r="AB16" s="365"/>
      <c r="AC16" s="366"/>
      <c r="AD16" s="367" t="s">
        <v>306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307</v>
      </c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 t="s">
        <v>296</v>
      </c>
      <c r="U25" s="361"/>
      <c r="V25" s="361"/>
      <c r="W25" s="361"/>
      <c r="X25" s="362"/>
      <c r="Y25" s="367" t="s">
        <v>305</v>
      </c>
      <c r="Z25" s="365"/>
      <c r="AA25" s="365"/>
      <c r="AB25" s="365"/>
      <c r="AC25" s="366"/>
      <c r="AD25" s="360" t="s">
        <v>309</v>
      </c>
      <c r="AE25" s="361"/>
      <c r="AF25" s="361"/>
      <c r="AG25" s="361"/>
      <c r="AH25" s="361"/>
      <c r="AI25" s="362"/>
      <c r="AJ25" s="360" t="s">
        <v>308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297</v>
      </c>
      <c r="E35" s="248"/>
      <c r="F35" s="248"/>
      <c r="G35" s="248"/>
      <c r="H35" s="248"/>
      <c r="I35" s="365" t="s">
        <v>266</v>
      </c>
      <c r="J35" s="366"/>
      <c r="K35" s="360" t="s">
        <v>285</v>
      </c>
      <c r="L35" s="361"/>
      <c r="M35" s="361"/>
      <c r="N35" s="361"/>
      <c r="O35" s="362"/>
      <c r="P35" s="367" t="s">
        <v>298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290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3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299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1</v>
      </c>
      <c r="O9" s="393"/>
      <c r="P9" s="393"/>
      <c r="Q9" s="393">
        <v>4</v>
      </c>
      <c r="R9" s="393"/>
      <c r="S9" s="393"/>
      <c r="T9" s="393">
        <v>13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20</v>
      </c>
      <c r="O10" s="393"/>
      <c r="P10" s="393"/>
      <c r="Q10" s="393">
        <v>12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30</v>
      </c>
      <c r="AG10" s="393"/>
      <c r="AH10" s="393"/>
      <c r="AI10" s="432">
        <f>K10+Q10+W10+AC10</f>
        <v>65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21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52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310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296</v>
      </c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311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312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256</v>
      </c>
      <c r="O26" s="365"/>
      <c r="P26" s="365"/>
      <c r="Q26" s="365"/>
      <c r="R26" s="365"/>
      <c r="S26" s="366"/>
      <c r="T26" s="367" t="s">
        <v>292</v>
      </c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 t="s">
        <v>313</v>
      </c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297</v>
      </c>
      <c r="E35" s="248"/>
      <c r="F35" s="248"/>
      <c r="G35" s="248"/>
      <c r="H35" s="248"/>
      <c r="I35" s="365" t="s">
        <v>266</v>
      </c>
      <c r="J35" s="366"/>
      <c r="K35" s="360" t="s">
        <v>285</v>
      </c>
      <c r="L35" s="361"/>
      <c r="M35" s="361"/>
      <c r="N35" s="361"/>
      <c r="O35" s="362"/>
      <c r="P35" s="367" t="s">
        <v>298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290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37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1</v>
      </c>
      <c r="O9" s="393"/>
      <c r="P9" s="393"/>
      <c r="Q9" s="393">
        <v>4</v>
      </c>
      <c r="R9" s="393"/>
      <c r="S9" s="393"/>
      <c r="T9" s="393">
        <v>13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192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24</v>
      </c>
      <c r="L10" s="393"/>
      <c r="M10" s="393"/>
      <c r="N10" s="393">
        <v>20</v>
      </c>
      <c r="O10" s="393"/>
      <c r="P10" s="393"/>
      <c r="Q10" s="393">
        <v>12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30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21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51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316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317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303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318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317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289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321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257</v>
      </c>
      <c r="O21" s="365"/>
      <c r="P21" s="365"/>
      <c r="Q21" s="365"/>
      <c r="R21" s="365"/>
      <c r="S21" s="366"/>
      <c r="T21" s="367" t="s">
        <v>292</v>
      </c>
      <c r="U21" s="365"/>
      <c r="V21" s="365"/>
      <c r="W21" s="365"/>
      <c r="X21" s="366"/>
      <c r="Y21" s="367" t="s">
        <v>246</v>
      </c>
      <c r="Z21" s="365"/>
      <c r="AA21" s="365"/>
      <c r="AB21" s="365"/>
      <c r="AC21" s="366"/>
      <c r="AD21" s="367" t="s">
        <v>289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314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292</v>
      </c>
      <c r="U25" s="361"/>
      <c r="V25" s="361"/>
      <c r="W25" s="361"/>
      <c r="X25" s="362"/>
      <c r="Y25" s="367" t="s">
        <v>244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315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319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317</v>
      </c>
      <c r="U26" s="365"/>
      <c r="V26" s="365"/>
      <c r="W26" s="365"/>
      <c r="X26" s="366"/>
      <c r="Y26" s="367" t="s">
        <v>246</v>
      </c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 t="s">
        <v>320</v>
      </c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297</v>
      </c>
      <c r="E35" s="248"/>
      <c r="F35" s="248"/>
      <c r="G35" s="248"/>
      <c r="H35" s="248"/>
      <c r="I35" s="365" t="s">
        <v>266</v>
      </c>
      <c r="J35" s="366"/>
      <c r="K35" s="360" t="s">
        <v>285</v>
      </c>
      <c r="L35" s="361"/>
      <c r="M35" s="361"/>
      <c r="N35" s="361"/>
      <c r="O35" s="362"/>
      <c r="P35" s="367" t="s">
        <v>298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290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38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1</v>
      </c>
      <c r="O9" s="393"/>
      <c r="P9" s="393"/>
      <c r="Q9" s="393">
        <v>4</v>
      </c>
      <c r="R9" s="393"/>
      <c r="S9" s="393"/>
      <c r="T9" s="393">
        <v>13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192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24</v>
      </c>
      <c r="L10" s="393"/>
      <c r="M10" s="393"/>
      <c r="N10" s="393">
        <v>21</v>
      </c>
      <c r="O10" s="393"/>
      <c r="P10" s="393"/>
      <c r="Q10" s="393">
        <v>12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30</v>
      </c>
      <c r="L12" s="432"/>
      <c r="M12" s="432"/>
      <c r="N12" s="432">
        <f>N9+N10+N11</f>
        <v>22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31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96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52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192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322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292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306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329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257</v>
      </c>
      <c r="O16" s="365"/>
      <c r="P16" s="365"/>
      <c r="Q16" s="365"/>
      <c r="R16" s="365"/>
      <c r="S16" s="366"/>
      <c r="T16" s="367" t="s">
        <v>292</v>
      </c>
      <c r="U16" s="365"/>
      <c r="V16" s="365"/>
      <c r="W16" s="365"/>
      <c r="X16" s="366"/>
      <c r="Y16" s="367" t="s">
        <v>305</v>
      </c>
      <c r="Z16" s="365"/>
      <c r="AA16" s="365"/>
      <c r="AB16" s="365"/>
      <c r="AC16" s="366"/>
      <c r="AD16" s="367" t="s">
        <v>306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325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326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327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330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257</v>
      </c>
      <c r="O21" s="365"/>
      <c r="P21" s="365"/>
      <c r="Q21" s="365"/>
      <c r="R21" s="365"/>
      <c r="S21" s="366"/>
      <c r="T21" s="367" t="s">
        <v>326</v>
      </c>
      <c r="U21" s="365"/>
      <c r="V21" s="365"/>
      <c r="W21" s="365"/>
      <c r="X21" s="366"/>
      <c r="Y21" s="367" t="s">
        <v>246</v>
      </c>
      <c r="Z21" s="365"/>
      <c r="AA21" s="365"/>
      <c r="AB21" s="365"/>
      <c r="AC21" s="366"/>
      <c r="AD21" s="367" t="s">
        <v>331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323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292</v>
      </c>
      <c r="U25" s="361"/>
      <c r="V25" s="361"/>
      <c r="W25" s="361"/>
      <c r="X25" s="362"/>
      <c r="Y25" s="367" t="s">
        <v>246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324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297</v>
      </c>
      <c r="E35" s="248"/>
      <c r="F35" s="248"/>
      <c r="G35" s="248"/>
      <c r="H35" s="248"/>
      <c r="I35" s="365" t="s">
        <v>266</v>
      </c>
      <c r="J35" s="366"/>
      <c r="K35" s="360" t="s">
        <v>285</v>
      </c>
      <c r="L35" s="361"/>
      <c r="M35" s="361"/>
      <c r="N35" s="361"/>
      <c r="O35" s="362"/>
      <c r="P35" s="367" t="s">
        <v>298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290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10</v>
      </c>
      <c r="AH35" s="100" t="s">
        <v>234</v>
      </c>
      <c r="AI35" s="98">
        <v>13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 t="s">
        <v>328</v>
      </c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3" zoomScaleNormal="100" zoomScaleSheetLayoutView="100" workbookViewId="0">
      <selection activeCell="N21" sqref="N21: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39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345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299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299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299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3</v>
      </c>
      <c r="L9" s="432"/>
      <c r="M9" s="432"/>
      <c r="N9" s="432">
        <v>0</v>
      </c>
      <c r="O9" s="432"/>
      <c r="P9" s="432"/>
      <c r="Q9" s="432">
        <v>4</v>
      </c>
      <c r="R9" s="432"/>
      <c r="S9" s="432"/>
      <c r="T9" s="432">
        <v>13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2</v>
      </c>
      <c r="AG9" s="432"/>
      <c r="AH9" s="432"/>
      <c r="AI9" s="432">
        <f>K9+Q9+W9+AC9</f>
        <v>29</v>
      </c>
      <c r="AJ9" s="432"/>
      <c r="AK9" s="432"/>
      <c r="AL9" s="432">
        <f>N9+T9+Z9+AF9</f>
        <v>27</v>
      </c>
      <c r="AM9" s="432"/>
      <c r="AN9" s="432"/>
      <c r="AO9" s="450">
        <f>AI13</f>
        <v>191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26</v>
      </c>
      <c r="L10" s="432"/>
      <c r="M10" s="432"/>
      <c r="N10" s="432">
        <v>19</v>
      </c>
      <c r="O10" s="432"/>
      <c r="P10" s="432"/>
      <c r="Q10" s="432">
        <v>12</v>
      </c>
      <c r="R10" s="432"/>
      <c r="S10" s="432"/>
      <c r="T10" s="432">
        <v>17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27</v>
      </c>
      <c r="AD10" s="432"/>
      <c r="AE10" s="432"/>
      <c r="AF10" s="432">
        <v>31</v>
      </c>
      <c r="AG10" s="432"/>
      <c r="AH10" s="432"/>
      <c r="AI10" s="432">
        <f>K10+Q10+W10+AC10</f>
        <v>65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2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19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95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50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191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332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296</v>
      </c>
      <c r="U15" s="361"/>
      <c r="V15" s="361"/>
      <c r="W15" s="361"/>
      <c r="X15" s="362"/>
      <c r="Y15" s="360" t="s">
        <v>244</v>
      </c>
      <c r="Z15" s="361"/>
      <c r="AA15" s="361"/>
      <c r="AB15" s="361"/>
      <c r="AC15" s="362"/>
      <c r="AD15" s="360" t="s">
        <v>306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338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296</v>
      </c>
      <c r="U20" s="361"/>
      <c r="V20" s="361"/>
      <c r="W20" s="361"/>
      <c r="X20" s="362"/>
      <c r="Y20" s="367" t="s">
        <v>305</v>
      </c>
      <c r="Z20" s="365"/>
      <c r="AA20" s="365"/>
      <c r="AB20" s="365"/>
      <c r="AC20" s="366"/>
      <c r="AD20" s="360" t="s">
        <v>303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339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292</v>
      </c>
      <c r="U21" s="365"/>
      <c r="V21" s="365"/>
      <c r="W21" s="365"/>
      <c r="X21" s="366"/>
      <c r="Y21" s="367" t="s">
        <v>244</v>
      </c>
      <c r="Z21" s="365"/>
      <c r="AA21" s="365"/>
      <c r="AB21" s="365"/>
      <c r="AC21" s="366"/>
      <c r="AD21" s="367" t="s">
        <v>293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333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292</v>
      </c>
      <c r="U25" s="361"/>
      <c r="V25" s="361"/>
      <c r="W25" s="361"/>
      <c r="X25" s="362"/>
      <c r="Y25" s="367" t="s">
        <v>246</v>
      </c>
      <c r="Z25" s="365"/>
      <c r="AA25" s="365"/>
      <c r="AB25" s="365"/>
      <c r="AC25" s="366"/>
      <c r="AD25" s="360" t="s">
        <v>334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340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292</v>
      </c>
      <c r="U26" s="365"/>
      <c r="V26" s="365"/>
      <c r="W26" s="365"/>
      <c r="X26" s="366"/>
      <c r="Y26" s="367" t="s">
        <v>246</v>
      </c>
      <c r="Z26" s="365"/>
      <c r="AA26" s="365"/>
      <c r="AB26" s="365"/>
      <c r="AC26" s="366"/>
      <c r="AD26" s="367" t="s">
        <v>341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 t="s">
        <v>335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257</v>
      </c>
      <c r="O27" s="365"/>
      <c r="P27" s="365"/>
      <c r="Q27" s="365"/>
      <c r="R27" s="365"/>
      <c r="S27" s="366"/>
      <c r="T27" s="367" t="s">
        <v>292</v>
      </c>
      <c r="U27" s="365"/>
      <c r="V27" s="365"/>
      <c r="W27" s="365"/>
      <c r="X27" s="366"/>
      <c r="Y27" s="367" t="s">
        <v>246</v>
      </c>
      <c r="Z27" s="365"/>
      <c r="AA27" s="365"/>
      <c r="AB27" s="365"/>
      <c r="AC27" s="366"/>
      <c r="AD27" s="367" t="s">
        <v>342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5" t="s">
        <v>337</v>
      </c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40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299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299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299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432">
        <v>3</v>
      </c>
      <c r="L9" s="432"/>
      <c r="M9" s="432"/>
      <c r="N9" s="432">
        <v>0</v>
      </c>
      <c r="O9" s="432"/>
      <c r="P9" s="432"/>
      <c r="Q9" s="432">
        <v>4</v>
      </c>
      <c r="R9" s="432"/>
      <c r="S9" s="432"/>
      <c r="T9" s="432">
        <v>13</v>
      </c>
      <c r="U9" s="432"/>
      <c r="V9" s="432"/>
      <c r="W9" s="432">
        <v>22</v>
      </c>
      <c r="X9" s="432"/>
      <c r="Y9" s="432"/>
      <c r="Z9" s="432">
        <v>12</v>
      </c>
      <c r="AA9" s="432"/>
      <c r="AB9" s="432"/>
      <c r="AC9" s="432">
        <v>0</v>
      </c>
      <c r="AD9" s="432"/>
      <c r="AE9" s="432"/>
      <c r="AF9" s="432">
        <v>2</v>
      </c>
      <c r="AG9" s="432"/>
      <c r="AH9" s="432"/>
      <c r="AI9" s="432">
        <f>K9+Q9+W9+AC9</f>
        <v>29</v>
      </c>
      <c r="AJ9" s="432"/>
      <c r="AK9" s="432"/>
      <c r="AL9" s="432">
        <f>N9+T9+Z9+AF9</f>
        <v>27</v>
      </c>
      <c r="AM9" s="432"/>
      <c r="AN9" s="432"/>
      <c r="AO9" s="450">
        <f>AI13</f>
        <v>191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432">
        <v>26</v>
      </c>
      <c r="L10" s="432"/>
      <c r="M10" s="432"/>
      <c r="N10" s="432">
        <v>19</v>
      </c>
      <c r="O10" s="432"/>
      <c r="P10" s="432"/>
      <c r="Q10" s="432">
        <v>12</v>
      </c>
      <c r="R10" s="432"/>
      <c r="S10" s="432"/>
      <c r="T10" s="432">
        <v>17</v>
      </c>
      <c r="U10" s="432"/>
      <c r="V10" s="432"/>
      <c r="W10" s="432">
        <v>0</v>
      </c>
      <c r="X10" s="432"/>
      <c r="Y10" s="432"/>
      <c r="Z10" s="432">
        <v>1</v>
      </c>
      <c r="AA10" s="432"/>
      <c r="AB10" s="432"/>
      <c r="AC10" s="432">
        <v>27</v>
      </c>
      <c r="AD10" s="432"/>
      <c r="AE10" s="432"/>
      <c r="AF10" s="432">
        <v>31</v>
      </c>
      <c r="AG10" s="432"/>
      <c r="AH10" s="432"/>
      <c r="AI10" s="432">
        <f>K10+Q10+W10+AC10</f>
        <v>65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432">
        <v>2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31</v>
      </c>
      <c r="L12" s="432"/>
      <c r="M12" s="432"/>
      <c r="N12" s="432">
        <f>N9+N10+N11</f>
        <v>19</v>
      </c>
      <c r="O12" s="432"/>
      <c r="P12" s="432"/>
      <c r="Q12" s="432">
        <f>Q9+Q10+Q11</f>
        <v>16</v>
      </c>
      <c r="R12" s="432"/>
      <c r="S12" s="432"/>
      <c r="T12" s="432">
        <f>SUM(T9:V11)</f>
        <v>30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95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50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191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 ht="13.5" customHeight="1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4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344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10"/>
      <c r="L9" s="511"/>
      <c r="M9" s="512"/>
      <c r="N9" s="510"/>
      <c r="O9" s="511"/>
      <c r="P9" s="512"/>
      <c r="Q9" s="510"/>
      <c r="R9" s="511"/>
      <c r="S9" s="512"/>
      <c r="T9" s="510"/>
      <c r="U9" s="511"/>
      <c r="V9" s="512"/>
      <c r="W9" s="510"/>
      <c r="X9" s="511"/>
      <c r="Y9" s="512"/>
      <c r="Z9" s="510"/>
      <c r="AA9" s="511"/>
      <c r="AB9" s="512"/>
      <c r="AC9" s="510"/>
      <c r="AD9" s="511"/>
      <c r="AE9" s="512"/>
      <c r="AF9" s="510"/>
      <c r="AG9" s="511"/>
      <c r="AH9" s="51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10"/>
      <c r="L10" s="511"/>
      <c r="M10" s="512"/>
      <c r="N10" s="510"/>
      <c r="O10" s="511"/>
      <c r="P10" s="512"/>
      <c r="Q10" s="510"/>
      <c r="R10" s="511"/>
      <c r="S10" s="512"/>
      <c r="T10" s="510"/>
      <c r="U10" s="511"/>
      <c r="V10" s="512"/>
      <c r="W10" s="510"/>
      <c r="X10" s="511"/>
      <c r="Y10" s="512"/>
      <c r="Z10" s="510"/>
      <c r="AA10" s="511"/>
      <c r="AB10" s="512"/>
      <c r="AC10" s="510"/>
      <c r="AD10" s="511"/>
      <c r="AE10" s="512"/>
      <c r="AF10" s="510"/>
      <c r="AG10" s="511"/>
      <c r="AH10" s="51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10"/>
      <c r="L11" s="511"/>
      <c r="M11" s="512"/>
      <c r="N11" s="510"/>
      <c r="O11" s="511"/>
      <c r="P11" s="512"/>
      <c r="Q11" s="510"/>
      <c r="R11" s="511"/>
      <c r="S11" s="512"/>
      <c r="T11" s="510"/>
      <c r="U11" s="511"/>
      <c r="V11" s="512"/>
      <c r="W11" s="510"/>
      <c r="X11" s="511"/>
      <c r="Y11" s="512"/>
      <c r="Z11" s="510"/>
      <c r="AA11" s="511"/>
      <c r="AB11" s="512"/>
      <c r="AC11" s="510"/>
      <c r="AD11" s="511"/>
      <c r="AE11" s="512"/>
      <c r="AF11" s="510"/>
      <c r="AG11" s="511"/>
      <c r="AH11" s="51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355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317</v>
      </c>
      <c r="U15" s="361"/>
      <c r="V15" s="361"/>
      <c r="W15" s="361"/>
      <c r="X15" s="362"/>
      <c r="Y15" s="360" t="s">
        <v>244</v>
      </c>
      <c r="Z15" s="361"/>
      <c r="AA15" s="361"/>
      <c r="AB15" s="361"/>
      <c r="AC15" s="362"/>
      <c r="AD15" s="360" t="s">
        <v>293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356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257</v>
      </c>
      <c r="O16" s="365"/>
      <c r="P16" s="365"/>
      <c r="Q16" s="365"/>
      <c r="R16" s="365"/>
      <c r="S16" s="366"/>
      <c r="T16" s="367" t="s">
        <v>317</v>
      </c>
      <c r="U16" s="365"/>
      <c r="V16" s="365"/>
      <c r="W16" s="365"/>
      <c r="X16" s="366"/>
      <c r="Y16" s="367" t="s">
        <v>244</v>
      </c>
      <c r="Z16" s="365"/>
      <c r="AA16" s="365"/>
      <c r="AB16" s="365"/>
      <c r="AC16" s="366"/>
      <c r="AD16" s="367" t="s">
        <v>293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348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292</v>
      </c>
      <c r="U20" s="361"/>
      <c r="V20" s="361"/>
      <c r="W20" s="361"/>
      <c r="X20" s="362"/>
      <c r="Y20" s="367" t="s">
        <v>305</v>
      </c>
      <c r="Z20" s="365"/>
      <c r="AA20" s="365"/>
      <c r="AB20" s="365"/>
      <c r="AC20" s="366"/>
      <c r="AD20" s="360" t="s">
        <v>349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352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326</v>
      </c>
      <c r="U21" s="365"/>
      <c r="V21" s="365"/>
      <c r="W21" s="365"/>
      <c r="X21" s="366"/>
      <c r="Y21" s="367" t="s">
        <v>246</v>
      </c>
      <c r="Z21" s="365"/>
      <c r="AA21" s="365"/>
      <c r="AB21" s="365"/>
      <c r="AC21" s="366"/>
      <c r="AD21" s="367" t="s">
        <v>289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346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296</v>
      </c>
      <c r="U25" s="361"/>
      <c r="V25" s="361"/>
      <c r="W25" s="361"/>
      <c r="X25" s="362"/>
      <c r="Y25" s="367" t="s">
        <v>305</v>
      </c>
      <c r="Z25" s="365"/>
      <c r="AA25" s="365"/>
      <c r="AB25" s="365"/>
      <c r="AC25" s="366"/>
      <c r="AD25" s="360" t="s">
        <v>347</v>
      </c>
      <c r="AE25" s="361"/>
      <c r="AF25" s="361"/>
      <c r="AG25" s="361"/>
      <c r="AH25" s="361"/>
      <c r="AI25" s="362"/>
      <c r="AJ25" s="513" t="s">
        <v>357</v>
      </c>
      <c r="AK25" s="514"/>
      <c r="AL25" s="514"/>
      <c r="AM25" s="514"/>
      <c r="AN25" s="514"/>
      <c r="AO25" s="514"/>
      <c r="AP25" s="514"/>
      <c r="AQ25" s="514"/>
      <c r="AR25" s="514"/>
      <c r="AS25" s="515"/>
    </row>
    <row r="26" spans="1:45" s="94" customFormat="1">
      <c r="A26" s="302"/>
      <c r="B26" s="303"/>
      <c r="C26" s="304"/>
      <c r="D26" s="471"/>
      <c r="E26" s="472"/>
      <c r="F26" s="367" t="s">
        <v>350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256</v>
      </c>
      <c r="O26" s="365"/>
      <c r="P26" s="365"/>
      <c r="Q26" s="365"/>
      <c r="R26" s="365"/>
      <c r="S26" s="366"/>
      <c r="T26" s="367" t="s">
        <v>296</v>
      </c>
      <c r="U26" s="365"/>
      <c r="V26" s="365"/>
      <c r="W26" s="365"/>
      <c r="X26" s="366"/>
      <c r="Y26" s="367" t="s">
        <v>305</v>
      </c>
      <c r="Z26" s="365"/>
      <c r="AA26" s="365"/>
      <c r="AB26" s="365"/>
      <c r="AC26" s="366"/>
      <c r="AD26" s="367" t="s">
        <v>351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 t="s">
        <v>353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257</v>
      </c>
      <c r="O27" s="365"/>
      <c r="P27" s="365"/>
      <c r="Q27" s="365"/>
      <c r="R27" s="365"/>
      <c r="S27" s="366"/>
      <c r="T27" s="367" t="s">
        <v>292</v>
      </c>
      <c r="U27" s="365"/>
      <c r="V27" s="365"/>
      <c r="W27" s="365"/>
      <c r="X27" s="366"/>
      <c r="Y27" s="367" t="s">
        <v>246</v>
      </c>
      <c r="Z27" s="365"/>
      <c r="AA27" s="365"/>
      <c r="AB27" s="365"/>
      <c r="AC27" s="366"/>
      <c r="AD27" s="367" t="s">
        <v>354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5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265</v>
      </c>
      <c r="E15" s="395"/>
      <c r="F15" s="398" t="s">
        <v>358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292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343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359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317</v>
      </c>
      <c r="U20" s="361"/>
      <c r="V20" s="361"/>
      <c r="W20" s="361"/>
      <c r="X20" s="362"/>
      <c r="Y20" s="367"/>
      <c r="Z20" s="365"/>
      <c r="AA20" s="365"/>
      <c r="AB20" s="365"/>
      <c r="AC20" s="366"/>
      <c r="AD20" s="360" t="s">
        <v>293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6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360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296</v>
      </c>
      <c r="U15" s="361"/>
      <c r="V15" s="361"/>
      <c r="W15" s="361"/>
      <c r="X15" s="362"/>
      <c r="Y15" s="360" t="s">
        <v>305</v>
      </c>
      <c r="Z15" s="361"/>
      <c r="AA15" s="361"/>
      <c r="AB15" s="361"/>
      <c r="AC15" s="362"/>
      <c r="AD15" s="360" t="s">
        <v>286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519"/>
      <c r="Z16" s="520"/>
      <c r="AA16" s="520"/>
      <c r="AB16" s="520"/>
      <c r="AC16" s="521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516"/>
      <c r="Z19" s="517"/>
      <c r="AA19" s="517"/>
      <c r="AB19" s="517"/>
      <c r="AC19" s="518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0"/>
      <c r="Z20" s="361"/>
      <c r="AA20" s="361"/>
      <c r="AB20" s="361"/>
      <c r="AC20" s="362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519"/>
      <c r="Z25" s="520"/>
      <c r="AA25" s="520"/>
      <c r="AB25" s="520"/>
      <c r="AC25" s="521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7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363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326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293</v>
      </c>
      <c r="AE15" s="361"/>
      <c r="AF15" s="361"/>
      <c r="AG15" s="361"/>
      <c r="AH15" s="361"/>
      <c r="AI15" s="361"/>
      <c r="AJ15" s="360" t="s">
        <v>364</v>
      </c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365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256</v>
      </c>
      <c r="O16" s="365"/>
      <c r="P16" s="365"/>
      <c r="Q16" s="365"/>
      <c r="R16" s="365"/>
      <c r="S16" s="366"/>
      <c r="T16" s="367" t="s">
        <v>317</v>
      </c>
      <c r="U16" s="365"/>
      <c r="V16" s="365"/>
      <c r="W16" s="365"/>
      <c r="X16" s="366"/>
      <c r="Y16" s="367" t="s">
        <v>305</v>
      </c>
      <c r="Z16" s="365"/>
      <c r="AA16" s="365"/>
      <c r="AB16" s="365"/>
      <c r="AC16" s="366"/>
      <c r="AD16" s="367" t="s">
        <v>303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 t="s">
        <v>368</v>
      </c>
      <c r="G17" s="365"/>
      <c r="H17" s="365"/>
      <c r="I17" s="365"/>
      <c r="J17" s="365"/>
      <c r="K17" s="365"/>
      <c r="L17" s="365" t="s">
        <v>266</v>
      </c>
      <c r="M17" s="366"/>
      <c r="N17" s="367" t="s">
        <v>257</v>
      </c>
      <c r="O17" s="365"/>
      <c r="P17" s="365"/>
      <c r="Q17" s="365"/>
      <c r="R17" s="365"/>
      <c r="S17" s="366"/>
      <c r="T17" s="367" t="s">
        <v>296</v>
      </c>
      <c r="U17" s="365"/>
      <c r="V17" s="365"/>
      <c r="W17" s="365"/>
      <c r="X17" s="366"/>
      <c r="Y17" s="367" t="s">
        <v>305</v>
      </c>
      <c r="Z17" s="365"/>
      <c r="AA17" s="365"/>
      <c r="AB17" s="365"/>
      <c r="AC17" s="366"/>
      <c r="AD17" s="367" t="s">
        <v>293</v>
      </c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361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 t="s">
        <v>362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366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 t="s">
        <v>367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335</v>
      </c>
      <c r="E35" s="248"/>
      <c r="F35" s="248"/>
      <c r="G35" s="248"/>
      <c r="H35" s="248"/>
      <c r="I35" s="365" t="s">
        <v>266</v>
      </c>
      <c r="J35" s="366"/>
      <c r="K35" s="360" t="s">
        <v>292</v>
      </c>
      <c r="L35" s="361"/>
      <c r="M35" s="361"/>
      <c r="N35" s="361"/>
      <c r="O35" s="362"/>
      <c r="P35" s="367" t="s">
        <v>343</v>
      </c>
      <c r="Q35" s="365"/>
      <c r="R35" s="365"/>
      <c r="S35" s="374" t="s">
        <v>290</v>
      </c>
      <c r="T35" s="375"/>
      <c r="U35" s="375"/>
      <c r="V35" s="375"/>
      <c r="W35" s="376"/>
      <c r="X35" s="381" t="s">
        <v>336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11</v>
      </c>
      <c r="AH35" s="100" t="s">
        <v>234</v>
      </c>
      <c r="AI35" s="98">
        <v>6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5" t="s">
        <v>391</v>
      </c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8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371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292</v>
      </c>
      <c r="U15" s="361"/>
      <c r="V15" s="361"/>
      <c r="W15" s="361"/>
      <c r="X15" s="362"/>
      <c r="Y15" s="360" t="s">
        <v>244</v>
      </c>
      <c r="Z15" s="361"/>
      <c r="AA15" s="361"/>
      <c r="AB15" s="361"/>
      <c r="AC15" s="362"/>
      <c r="AD15" s="360" t="s">
        <v>303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377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256</v>
      </c>
      <c r="O16" s="365"/>
      <c r="P16" s="365"/>
      <c r="Q16" s="365"/>
      <c r="R16" s="365"/>
      <c r="S16" s="366"/>
      <c r="T16" s="367" t="s">
        <v>317</v>
      </c>
      <c r="U16" s="365"/>
      <c r="V16" s="365"/>
      <c r="W16" s="365"/>
      <c r="X16" s="366"/>
      <c r="Y16" s="367" t="s">
        <v>305</v>
      </c>
      <c r="Z16" s="365"/>
      <c r="AA16" s="365"/>
      <c r="AB16" s="365"/>
      <c r="AC16" s="366"/>
      <c r="AD16" s="367" t="s">
        <v>293</v>
      </c>
      <c r="AE16" s="365"/>
      <c r="AF16" s="365"/>
      <c r="AG16" s="365"/>
      <c r="AH16" s="365"/>
      <c r="AI16" s="365"/>
      <c r="AJ16" s="367" t="s">
        <v>378</v>
      </c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374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317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298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369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 t="s">
        <v>370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372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 t="s">
        <v>373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 t="s">
        <v>375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257</v>
      </c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 t="s">
        <v>376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9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379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379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299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380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296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286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369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 t="s">
        <v>376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381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 t="s">
        <v>382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 t="s">
        <v>383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257</v>
      </c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 t="s">
        <v>384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 t="s">
        <v>385</v>
      </c>
      <c r="G28" s="365"/>
      <c r="H28" s="365"/>
      <c r="I28" s="365"/>
      <c r="J28" s="365"/>
      <c r="K28" s="365"/>
      <c r="L28" s="365" t="s">
        <v>266</v>
      </c>
      <c r="M28" s="366"/>
      <c r="N28" s="367" t="s">
        <v>257</v>
      </c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 t="s">
        <v>386</v>
      </c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 t="s">
        <v>387</v>
      </c>
      <c r="G29" s="369"/>
      <c r="H29" s="369"/>
      <c r="I29" s="369"/>
      <c r="J29" s="369"/>
      <c r="K29" s="369"/>
      <c r="L29" s="369" t="s">
        <v>266</v>
      </c>
      <c r="M29" s="370"/>
      <c r="N29" s="368" t="s">
        <v>257</v>
      </c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7" t="s">
        <v>388</v>
      </c>
      <c r="AE29" s="365"/>
      <c r="AF29" s="365"/>
      <c r="AG29" s="365"/>
      <c r="AH29" s="365"/>
      <c r="AI29" s="366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>
        <v>11</v>
      </c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E15:AI19 AE21:AI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0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10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11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390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2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2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2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12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 t="s">
        <v>389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292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306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 t="s">
        <v>343</v>
      </c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28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13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14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2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15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300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13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29</v>
      </c>
      <c r="AM9" s="432"/>
      <c r="AN9" s="432"/>
      <c r="AO9" s="450">
        <f>AI13</f>
        <v>191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31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27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95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191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394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326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289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392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 t="s">
        <v>246</v>
      </c>
      <c r="Z25" s="365"/>
      <c r="AA25" s="365"/>
      <c r="AB25" s="365"/>
      <c r="AC25" s="366"/>
      <c r="AD25" s="360" t="s">
        <v>393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16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379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379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299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299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31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27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395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296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396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17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299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299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299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299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299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31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27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topLeftCell="A34" zoomScaleNormal="9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18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 t="s">
        <v>300</v>
      </c>
      <c r="Q5" s="439"/>
      <c r="R5" s="439"/>
      <c r="S5" s="439"/>
      <c r="T5" s="439" t="s">
        <v>245</v>
      </c>
      <c r="U5" s="439"/>
      <c r="V5" s="439"/>
      <c r="W5" s="439"/>
      <c r="X5" s="440"/>
      <c r="Y5" s="444" t="s">
        <v>299</v>
      </c>
      <c r="Z5" s="439"/>
      <c r="AA5" s="439"/>
      <c r="AB5" s="439"/>
      <c r="AC5" s="439" t="s">
        <v>246</v>
      </c>
      <c r="AD5" s="439"/>
      <c r="AE5" s="439"/>
      <c r="AF5" s="439"/>
      <c r="AG5" s="449"/>
      <c r="AH5" s="445" t="s">
        <v>300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300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300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3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12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1</v>
      </c>
      <c r="AG9" s="393"/>
      <c r="AH9" s="393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450">
        <f>AI13</f>
        <v>189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15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27</v>
      </c>
      <c r="AD10" s="393"/>
      <c r="AE10" s="393"/>
      <c r="AF10" s="393">
        <v>31</v>
      </c>
      <c r="AG10" s="393"/>
      <c r="AH10" s="393"/>
      <c r="AI10" s="432">
        <f>K10+Q10+W10+AC10</f>
        <v>63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27</v>
      </c>
      <c r="U12" s="432"/>
      <c r="V12" s="432"/>
      <c r="W12" s="432">
        <f>SUM(W9:Y11)</f>
        <v>22</v>
      </c>
      <c r="X12" s="432"/>
      <c r="Y12" s="432"/>
      <c r="Z12" s="432">
        <f>SUM(Z9:AB11)</f>
        <v>13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95</v>
      </c>
      <c r="AJ12" s="432"/>
      <c r="AK12" s="432"/>
      <c r="AL12" s="432">
        <f>SUM(N12+T12+Z12+AF12)</f>
        <v>94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189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 t="s">
        <v>397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317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331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 t="s">
        <v>398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296</v>
      </c>
      <c r="U25" s="361"/>
      <c r="V25" s="361"/>
      <c r="W25" s="361"/>
      <c r="X25" s="362"/>
      <c r="Y25" s="367" t="s">
        <v>246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399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266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238</v>
      </c>
      <c r="AD31" s="38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266</v>
      </c>
      <c r="J32" s="366"/>
      <c r="K32" s="360" t="s">
        <v>285</v>
      </c>
      <c r="L32" s="361"/>
      <c r="M32" s="361"/>
      <c r="N32" s="361"/>
      <c r="O32" s="362"/>
      <c r="P32" s="367" t="s">
        <v>289</v>
      </c>
      <c r="Q32" s="365"/>
      <c r="R32" s="365"/>
      <c r="S32" s="374" t="s">
        <v>290</v>
      </c>
      <c r="T32" s="375"/>
      <c r="U32" s="375"/>
      <c r="V32" s="375"/>
      <c r="W32" s="376"/>
      <c r="X32" s="381" t="s">
        <v>290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9</v>
      </c>
      <c r="AH32" s="100" t="s">
        <v>234</v>
      </c>
      <c r="AI32" s="98">
        <v>7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291</v>
      </c>
      <c r="E33" s="248"/>
      <c r="F33" s="248"/>
      <c r="G33" s="248"/>
      <c r="H33" s="248"/>
      <c r="I33" s="365" t="s">
        <v>266</v>
      </c>
      <c r="J33" s="366"/>
      <c r="K33" s="360" t="s">
        <v>292</v>
      </c>
      <c r="L33" s="361"/>
      <c r="M33" s="361"/>
      <c r="N33" s="361"/>
      <c r="O33" s="362"/>
      <c r="P33" s="367" t="s">
        <v>293</v>
      </c>
      <c r="Q33" s="365"/>
      <c r="R33" s="365"/>
      <c r="S33" s="374" t="s">
        <v>294</v>
      </c>
      <c r="T33" s="375"/>
      <c r="U33" s="375"/>
      <c r="V33" s="375"/>
      <c r="W33" s="376"/>
      <c r="X33" s="381" t="s">
        <v>294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295</v>
      </c>
      <c r="E34" s="248"/>
      <c r="F34" s="248"/>
      <c r="G34" s="248"/>
      <c r="H34" s="248"/>
      <c r="I34" s="365" t="s">
        <v>266</v>
      </c>
      <c r="J34" s="366"/>
      <c r="K34" s="360" t="s">
        <v>296</v>
      </c>
      <c r="L34" s="361"/>
      <c r="M34" s="361"/>
      <c r="N34" s="361"/>
      <c r="O34" s="362"/>
      <c r="P34" s="367" t="s">
        <v>293</v>
      </c>
      <c r="Q34" s="365"/>
      <c r="R34" s="365"/>
      <c r="S34" s="374" t="s">
        <v>290</v>
      </c>
      <c r="T34" s="375"/>
      <c r="U34" s="375"/>
      <c r="V34" s="375"/>
      <c r="W34" s="376"/>
      <c r="X34" s="381" t="s">
        <v>290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10</v>
      </c>
      <c r="AH34" s="100" t="s">
        <v>234</v>
      </c>
      <c r="AI34" s="98">
        <v>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19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20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21</v>
      </c>
      <c r="Q3" s="412"/>
      <c r="R3" s="412"/>
      <c r="S3" s="414" t="s">
        <v>151</v>
      </c>
      <c r="T3" s="414" t="str">
        <f>曜日!D6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22</v>
      </c>
      <c r="Q3" s="412"/>
      <c r="R3" s="412"/>
      <c r="S3" s="414" t="s">
        <v>151</v>
      </c>
      <c r="T3" s="414" t="str">
        <f>曜日!D7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23</v>
      </c>
      <c r="Q3" s="412"/>
      <c r="R3" s="412"/>
      <c r="S3" s="414" t="s">
        <v>151</v>
      </c>
      <c r="T3" s="414" t="str">
        <f>曜日!D8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24</v>
      </c>
      <c r="Q3" s="412"/>
      <c r="R3" s="412"/>
      <c r="S3" s="414" t="s">
        <v>151</v>
      </c>
      <c r="T3" s="414" t="str">
        <f>曜日!D9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25</v>
      </c>
      <c r="Q3" s="412"/>
      <c r="R3" s="412"/>
      <c r="S3" s="414" t="s">
        <v>151</v>
      </c>
      <c r="T3" s="414" t="str">
        <f>曜日!D3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26</v>
      </c>
      <c r="Q3" s="412"/>
      <c r="R3" s="412"/>
      <c r="S3" s="414" t="s">
        <v>151</v>
      </c>
      <c r="T3" s="414" t="str">
        <f>曜日!D4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11月</v>
      </c>
      <c r="N3" s="412"/>
      <c r="O3" s="412"/>
      <c r="P3" s="412" t="s">
        <v>27</v>
      </c>
      <c r="Q3" s="412"/>
      <c r="R3" s="412"/>
      <c r="S3" s="414" t="s">
        <v>151</v>
      </c>
      <c r="T3" s="414" t="str">
        <f>曜日!D5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8" t="s">
        <v>244</v>
      </c>
      <c r="L5" s="439"/>
      <c r="M5" s="439"/>
      <c r="N5" s="439"/>
      <c r="O5" s="449"/>
      <c r="P5" s="445"/>
      <c r="Q5" s="439"/>
      <c r="R5" s="439"/>
      <c r="S5" s="439"/>
      <c r="T5" s="439" t="s">
        <v>245</v>
      </c>
      <c r="U5" s="439"/>
      <c r="V5" s="439"/>
      <c r="W5" s="439"/>
      <c r="X5" s="440"/>
      <c r="Y5" s="444"/>
      <c r="Z5" s="439"/>
      <c r="AA5" s="439"/>
      <c r="AB5" s="439"/>
      <c r="AC5" s="439" t="s">
        <v>246</v>
      </c>
      <c r="AD5" s="439"/>
      <c r="AE5" s="439"/>
      <c r="AF5" s="439"/>
      <c r="AG5" s="449"/>
      <c r="AH5" s="445"/>
      <c r="AI5" s="439"/>
      <c r="AJ5" s="439"/>
      <c r="AK5" s="439"/>
      <c r="AL5" s="439" t="s">
        <v>241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1" t="s">
        <v>253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259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268</v>
      </c>
      <c r="E25" s="470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1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238</v>
      </c>
      <c r="AD45" s="50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33" sqref="E3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229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280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s="223" t="s">
        <v>235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3" t="s">
        <v>236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3" t="s">
        <v>237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3" t="s">
        <v>281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3" t="s">
        <v>282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3" t="s">
        <v>233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230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240</v>
      </c>
      <c r="C12" s="523" t="s">
        <v>283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令和3年</v>
      </c>
      <c r="B1" s="523"/>
      <c r="C1" s="81" t="str">
        <f>曜日!C12</f>
        <v>11月</v>
      </c>
      <c r="D1" s="523" t="s">
        <v>46</v>
      </c>
      <c r="E1" s="523"/>
      <c r="F1" s="137" t="s">
        <v>47</v>
      </c>
      <c r="G1" s="40" t="s">
        <v>163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5</v>
      </c>
      <c r="E5" s="54">
        <v>0</v>
      </c>
      <c r="F5" s="53">
        <v>0</v>
      </c>
      <c r="G5" s="523" t="s">
        <v>278</v>
      </c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164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232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4" t="s">
        <v>276</v>
      </c>
      <c r="B13" s="52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4" t="s">
        <v>277</v>
      </c>
      <c r="B14" s="52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232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4" t="s">
        <v>276</v>
      </c>
      <c r="B26" s="524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4" t="s">
        <v>277</v>
      </c>
      <c r="B27" s="524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3" t="s">
        <v>72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69</v>
      </c>
      <c r="B30" s="523"/>
      <c r="C30" s="60" t="s">
        <v>70</v>
      </c>
      <c r="D30" s="523" t="s">
        <v>71</v>
      </c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65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232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 t="s">
        <v>66</v>
      </c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4" t="s">
        <v>276</v>
      </c>
      <c r="B34" s="524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524" t="s">
        <v>277</v>
      </c>
      <c r="B35" s="524"/>
      <c r="C35" s="48"/>
      <c r="D35" s="523"/>
      <c r="E35" s="523"/>
      <c r="F35" s="523"/>
      <c r="G35" s="523"/>
      <c r="H35" s="523"/>
      <c r="I35" s="523"/>
      <c r="J35" s="523"/>
      <c r="K35" s="523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3"/>
      <c r="B38" s="523"/>
      <c r="C38" s="69" t="s">
        <v>70</v>
      </c>
      <c r="D38" s="523" t="s">
        <v>73</v>
      </c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34</v>
      </c>
      <c r="B39" s="523"/>
      <c r="C39" s="70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4.25">
      <c r="A40" s="523" t="s">
        <v>35</v>
      </c>
      <c r="B40" s="523"/>
      <c r="C40" s="71"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7.25">
      <c r="A41" s="523" t="s">
        <v>56</v>
      </c>
      <c r="B41" s="523"/>
      <c r="C41" s="113">
        <f>SUM(C39:C40)</f>
        <v>0</v>
      </c>
      <c r="D41" s="523"/>
      <c r="E41" s="523"/>
      <c r="F41" s="523"/>
      <c r="G41" s="523"/>
      <c r="H41" s="523"/>
      <c r="I41" s="523"/>
      <c r="J41" s="523"/>
      <c r="K41" s="523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3"/>
      <c r="B44" s="523"/>
      <c r="C44" s="75" t="s">
        <v>70</v>
      </c>
      <c r="D44" s="523" t="s">
        <v>75</v>
      </c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76</v>
      </c>
      <c r="B45" s="523"/>
      <c r="C45" s="76">
        <v>0</v>
      </c>
      <c r="D45" s="523"/>
      <c r="E45" s="523"/>
      <c r="F45" s="523"/>
      <c r="G45" s="523"/>
      <c r="H45" s="523"/>
      <c r="I45" s="523"/>
      <c r="J45" s="523"/>
      <c r="K45" s="523"/>
    </row>
    <row r="46" spans="1:11" ht="14.25">
      <c r="A46" s="523" t="s">
        <v>77</v>
      </c>
      <c r="B46" s="523"/>
      <c r="C46" s="75">
        <v>0</v>
      </c>
      <c r="D46" s="523"/>
      <c r="E46" s="523"/>
      <c r="F46" s="523"/>
      <c r="G46" s="523"/>
      <c r="H46" s="523"/>
      <c r="I46" s="523"/>
      <c r="J46" s="523"/>
      <c r="K46" s="523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160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180</v>
      </c>
      <c r="B4" s="523" t="s">
        <v>188</v>
      </c>
      <c r="C4" s="523"/>
      <c r="D4" s="523"/>
      <c r="E4" s="139">
        <f>業務遂行状況!AI3</f>
        <v>1</v>
      </c>
      <c r="F4" s="140" t="s">
        <v>162</v>
      </c>
      <c r="G4" s="523"/>
      <c r="H4" s="523"/>
      <c r="I4" s="523"/>
    </row>
    <row r="5" spans="1:9" ht="22.5" customHeight="1">
      <c r="A5" s="523"/>
      <c r="B5" s="523" t="s">
        <v>189</v>
      </c>
      <c r="C5" s="523"/>
      <c r="D5" s="523"/>
      <c r="E5" s="139">
        <f>業務遂行状況!AI4</f>
        <v>31</v>
      </c>
      <c r="F5" s="140" t="s">
        <v>162</v>
      </c>
      <c r="G5" s="523"/>
      <c r="H5" s="523"/>
      <c r="I5" s="523"/>
    </row>
    <row r="6" spans="1:9" ht="22.5" customHeight="1">
      <c r="A6" s="523"/>
      <c r="B6" s="523" t="s">
        <v>190</v>
      </c>
      <c r="C6" s="523"/>
      <c r="D6" s="523"/>
      <c r="E6" s="139">
        <f>業務遂行状況!AI5</f>
        <v>1</v>
      </c>
      <c r="F6" s="140" t="s">
        <v>162</v>
      </c>
      <c r="G6" s="523"/>
      <c r="H6" s="523"/>
      <c r="I6" s="523"/>
    </row>
    <row r="7" spans="1:9" ht="22.5" customHeight="1">
      <c r="A7" s="523"/>
      <c r="B7" s="523" t="s">
        <v>191</v>
      </c>
      <c r="C7" s="523"/>
      <c r="D7" s="523"/>
      <c r="E7" s="139">
        <f>業務遂行状況!AI6</f>
        <v>0</v>
      </c>
      <c r="F7" s="140" t="s">
        <v>162</v>
      </c>
      <c r="G7" s="523"/>
      <c r="H7" s="523"/>
      <c r="I7" s="523"/>
    </row>
    <row r="8" spans="1:9" ht="22.5" customHeight="1">
      <c r="A8" s="523"/>
      <c r="B8" s="523" t="s">
        <v>177</v>
      </c>
      <c r="C8" s="523"/>
      <c r="D8" s="523"/>
      <c r="E8" s="139">
        <f>業務遂行状況!AI7</f>
        <v>60</v>
      </c>
      <c r="F8" s="140" t="s">
        <v>162</v>
      </c>
      <c r="G8" s="523"/>
      <c r="H8" s="523"/>
      <c r="I8" s="523"/>
    </row>
    <row r="9" spans="1:9" ht="22.5" customHeight="1">
      <c r="A9" s="523" t="s">
        <v>178</v>
      </c>
      <c r="B9" s="523" t="s">
        <v>192</v>
      </c>
      <c r="C9" s="523"/>
      <c r="D9" s="523"/>
      <c r="E9" s="139">
        <f>業務遂行状況!AI8</f>
        <v>0</v>
      </c>
      <c r="F9" s="140" t="s">
        <v>162</v>
      </c>
      <c r="G9" s="523"/>
      <c r="H9" s="523"/>
      <c r="I9" s="523"/>
    </row>
    <row r="10" spans="1:9" ht="22.5" customHeight="1">
      <c r="A10" s="523"/>
      <c r="B10" s="523" t="s">
        <v>197</v>
      </c>
      <c r="C10" s="523"/>
      <c r="D10" s="523"/>
      <c r="E10" s="139">
        <f>業務遂行状況!AI9</f>
        <v>1</v>
      </c>
      <c r="F10" s="140" t="s">
        <v>162</v>
      </c>
      <c r="G10" s="523"/>
      <c r="H10" s="523"/>
      <c r="I10" s="523"/>
    </row>
    <row r="11" spans="1:9" ht="22.5" customHeight="1">
      <c r="A11" s="523" t="s">
        <v>210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216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193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194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213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214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5" t="s">
        <v>231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215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209</v>
      </c>
      <c r="B22" s="523" t="s">
        <v>208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206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207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205</v>
      </c>
      <c r="B25" s="523" t="s">
        <v>202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203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201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204</v>
      </c>
      <c r="B28" s="523" t="s">
        <v>211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212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令和3年</v>
      </c>
      <c r="B1" s="523"/>
      <c r="C1" s="523"/>
      <c r="D1" s="523"/>
      <c r="E1" s="523" t="str">
        <f>曜日!C12</f>
        <v>11月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217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166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165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162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167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169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162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168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162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170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162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171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162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172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162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173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162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174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162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175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午後半休、遅刻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午後半休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午後半休</v>
      </c>
      <c r="G15" s="168" t="str">
        <f>'13'!$AC$5</f>
        <v>大川　祥子</v>
      </c>
      <c r="H15" s="167" t="str">
        <f>'13'!$AH$5</f>
        <v>午後半休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有給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午後半休</v>
      </c>
      <c r="E22" s="180" t="str">
        <f>'20'!$T$5</f>
        <v>小屋敷　千瑛</v>
      </c>
      <c r="F22" s="179" t="str">
        <f>'20'!$Y$5</f>
        <v>午後半休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195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196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179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193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194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218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2021-11-22T08:33:57Z</dcterms:modified>
</cp:coreProperties>
</file>