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ここまで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'14ここまで'!$A$1:$AS$70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'14ここまで'!$A$1:$AD$55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7" l="1"/>
  <c r="AC12" i="17"/>
  <c r="Z12" i="17"/>
  <c r="W12" i="17"/>
  <c r="T12" i="17"/>
  <c r="Q12" i="17"/>
  <c r="N12" i="17"/>
  <c r="K12" i="17"/>
  <c r="Q13" i="15" l="1"/>
  <c r="AF12" i="15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3" i="5" s="1"/>
  <c r="AC12" i="5"/>
  <c r="Z12" i="5"/>
  <c r="W12" i="5"/>
  <c r="W13" i="5" s="1"/>
  <c r="T12" i="5"/>
  <c r="Q13" i="5" s="1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K12" i="3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L11" i="2"/>
  <c r="AI11" i="2"/>
  <c r="AL10" i="2"/>
  <c r="AI10" i="2"/>
  <c r="AL9" i="2"/>
  <c r="AI9" i="2"/>
  <c r="AI12" i="15" l="1"/>
  <c r="AI13" i="15" s="1"/>
  <c r="AO9" i="15" s="1"/>
  <c r="AI12" i="14"/>
  <c r="AI13" i="14" s="1"/>
  <c r="AO9" i="14" s="1"/>
  <c r="AI12" i="13"/>
  <c r="AI13" i="13" s="1"/>
  <c r="AO9" i="13" s="1"/>
  <c r="AI12" i="12"/>
  <c r="AI13" i="12" s="1"/>
  <c r="AO9" i="12" s="1"/>
  <c r="AI12" i="11"/>
  <c r="AI13" i="11" s="1"/>
  <c r="AO9" i="11" s="1"/>
  <c r="AL12" i="10"/>
  <c r="AI12" i="10"/>
  <c r="AI12" i="9"/>
  <c r="AI13" i="9" s="1"/>
  <c r="AO9" i="9" s="1"/>
  <c r="AI12" i="8"/>
  <c r="AI13" i="8" s="1"/>
  <c r="AO9" i="8" s="1"/>
  <c r="AI12" i="7"/>
  <c r="AI13" i="7" s="1"/>
  <c r="AO9" i="7" s="1"/>
  <c r="Q13" i="6"/>
  <c r="AI12" i="6"/>
  <c r="AI13" i="6" s="1"/>
  <c r="AO9" i="6" s="1"/>
  <c r="AL12" i="5"/>
  <c r="K13" i="5"/>
  <c r="AI12" i="5"/>
  <c r="K13" i="4"/>
  <c r="Q13" i="4"/>
  <c r="AL12" i="4"/>
  <c r="AI12" i="4"/>
  <c r="AI12" i="3"/>
  <c r="K13" i="3"/>
  <c r="AL12" i="3"/>
  <c r="Q13" i="2"/>
  <c r="AL12" i="2"/>
  <c r="AC13" i="2"/>
  <c r="K13" i="2"/>
  <c r="AI12" i="2"/>
  <c r="AI13" i="2" s="1"/>
  <c r="AO9" i="2" s="1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I13" i="10" l="1"/>
  <c r="AO9" i="10" s="1"/>
  <c r="AI13" i="5"/>
  <c r="AO9" i="5" s="1"/>
  <c r="AI13" i="4"/>
  <c r="AO9" i="4" s="1"/>
  <c r="AI13" i="3"/>
  <c r="AO9" i="3" s="1"/>
  <c r="AI12" i="16"/>
  <c r="AI13" i="16" s="1"/>
  <c r="AO9" i="16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2" i="22"/>
  <c r="Z12" i="22"/>
  <c r="W12" i="22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L11" i="18"/>
  <c r="AI11" i="18"/>
  <c r="AL10" i="18"/>
  <c r="AI10" i="18"/>
  <c r="AL9" i="18"/>
  <c r="AI9" i="18"/>
  <c r="AC13" i="17"/>
  <c r="W13" i="17"/>
  <c r="Q13" i="17"/>
  <c r="AL12" i="17"/>
  <c r="K13" i="17"/>
  <c r="AL11" i="17"/>
  <c r="AI11" i="17"/>
  <c r="AL10" i="17"/>
  <c r="AI10" i="17"/>
  <c r="AL9" i="17"/>
  <c r="AI9" i="17"/>
  <c r="H3" i="2"/>
  <c r="M3" i="2"/>
  <c r="T3" i="2"/>
  <c r="Q13" i="21" l="1"/>
  <c r="K13" i="20"/>
  <c r="AL12" i="20"/>
  <c r="AI13" i="20" s="1"/>
  <c r="AO9" i="20" s="1"/>
  <c r="AC13" i="20"/>
  <c r="Q13" i="19"/>
  <c r="AI12" i="19"/>
  <c r="W13" i="19"/>
  <c r="AI12" i="18"/>
  <c r="AI13" i="18" s="1"/>
  <c r="AO9" i="18" s="1"/>
  <c r="K13" i="18"/>
  <c r="AC13" i="22"/>
  <c r="W13" i="22"/>
  <c r="AL12" i="22"/>
  <c r="Q13" i="22"/>
  <c r="K13" i="2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2" i="21"/>
  <c r="AI13" i="21" s="1"/>
  <c r="AO9" i="21" s="1"/>
  <c r="AL12" i="19"/>
  <c r="AI12" i="17"/>
  <c r="AI13" i="17" s="1"/>
  <c r="AO9" i="17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9" l="1"/>
  <c r="AO9" i="19" s="1"/>
  <c r="AI13" i="22"/>
  <c r="AO9" i="2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<sst xmlns="http://schemas.openxmlformats.org/spreadsheetml/2006/main" count="8674" uniqueCount="355">
  <si>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</si>
  <si>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</si>
  <si>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</si>
  <si>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</si>
  <si>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</si>
  <si>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</si>
  <si>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</si>
  <si>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</si>
  <si>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</si>
  <si>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</si>
  <si>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</si>
  <si>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</si>
  <si>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</si>
  <si>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</si>
  <si>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</si>
  <si>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</si>
  <si>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</si>
  <si>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</si>
  <si>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</si>
  <si>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</si>
  <si>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</si>
  <si>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</si>
  <si>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</si>
  <si>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</si>
  <si>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</si>
  <si>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</si>
  <si>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</si>
  <si>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</si>
  <si>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</si>
  <si>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</si>
  <si>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</si>
  <si>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</si>
  <si>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</si>
  <si>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</si>
  <si>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</si>
  <si>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</si>
  <si>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</si>
  <si>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</si>
  <si>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</si>
  <si>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</si>
  <si>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</si>
  <si>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</si>
  <si>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</si>
  <si>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</si>
  <si>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</si>
  <si>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</si>
  <si>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</si>
  <si>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</si>
  <si>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</si>
  <si>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</si>
  <si>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</si>
  <si>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</si>
  <si>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</si>
  <si>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</si>
  <si>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</si>
  <si>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</si>
  <si>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</si>
  <si>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</si>
  <si>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</si>
  <si>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</si>
  <si>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</si>
  <si>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</si>
  <si>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</si>
  <si>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</si>
  <si>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</si>
  <si>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</si>
  <si>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</si>
  <si>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</si>
  <si>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</si>
  <si>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</si>
  <si>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</si>
  <si>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</si>
  <si>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</si>
  <si>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</si>
  <si>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</si>
  <si>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</si>
  <si>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</si>
  <si>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</si>
  <si>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</si>
  <si>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</si>
  <si>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</si>
  <si>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</si>
  <si>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</si>
  <si>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</si>
  <si>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</si>
  <si>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</si>
  <si>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</si>
  <si>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</si>
  <si>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</si>
  <si>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</si>
  <si>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</si>
  <si>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</si>
  <si>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</si>
  <si>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</si>
  <si>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</si>
  <si>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</si>
  <si>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</si>
  <si>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</si>
  <si>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</si>
  <si>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</si>
  <si>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</si>
  <si>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</si>
  <si>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</si>
  <si>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</si>
  <si>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</si>
  <si>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</si>
  <si>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</si>
  <si>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</si>
  <si>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</si>
  <si>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</si>
  <si>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</si>
  <si>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</si>
  <si>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</si>
  <si>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</si>
  <si>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</si>
  <si>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</si>
  <si>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</si>
  <si>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</si>
  <si>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</si>
  <si>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</si>
  <si>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</si>
  <si>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</si>
  <si>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</si>
  <si>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</si>
  <si>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</si>
  <si>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</si>
  <si>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</si>
  <si>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</si>
  <si>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</si>
  <si>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</si>
  <si>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</si>
  <si>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</si>
  <si>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</si>
  <si>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</si>
  <si>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</si>
  <si>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</si>
  <si>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</si>
  <si>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</si>
  <si>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</si>
  <si>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</si>
  <si>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</si>
  <si>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</si>
  <si>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</si>
  <si>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</si>
  <si>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</si>
  <si>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</si>
  <si>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</si>
  <si>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</si>
  <si>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</si>
  <si>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</si>
  <si>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</si>
  <si>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</si>
  <si>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</si>
  <si>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</si>
  <si>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</si>
  <si>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</si>
  <si>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</si>
  <si>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</si>
  <si>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</si>
  <si>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</si>
  <si>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</si>
  <si>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</si>
  <si>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</si>
  <si>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</si>
  <si>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</si>
  <si>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</si>
  <si>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</si>
  <si>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</si>
  <si>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</si>
  <si>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</si>
  <si>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</si>
  <si>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</si>
  <si>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</si>
  <si>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</si>
  <si>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</si>
  <si>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</si>
  <si>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</si>
  <si>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</si>
  <si>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</si>
  <si>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</si>
  <si>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</si>
  <si>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</si>
  <si>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</si>
  <si>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</si>
  <si>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</si>
  <si>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</si>
  <si>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</si>
  <si>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</si>
  <si>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</si>
  <si>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</si>
  <si>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</si>
  <si>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</si>
  <si>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</si>
  <si>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</si>
  <si>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</si>
  <si>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</si>
  <si>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</si>
  <si>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</si>
  <si>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</si>
  <si>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</si>
  <si>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</si>
  <si>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</si>
  <si>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</si>
  <si>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</si>
  <si>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</si>
  <si>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</si>
  <si>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</si>
  <si>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</si>
  <si>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</si>
  <si>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</si>
  <si>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</si>
  <si>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</si>
  <si>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</si>
  <si>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</si>
  <si>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</si>
  <si>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</si>
  <si>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</si>
  <si>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</si>
  <si>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</si>
  <si>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</si>
  <si>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</si>
  <si>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</si>
  <si>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</si>
  <si>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</si>
  <si>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</si>
  <si>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</si>
  <si>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</si>
  <si>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</si>
  <si>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</si>
  <si>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</si>
  <si>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</si>
  <si>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</si>
  <si>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</si>
  <si>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</si>
  <si>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</si>
  <si>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</si>
  <si>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</si>
  <si>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  <phoneticPr fontId="2"/>
  </si>
  <si>
    <t>水</t>
    <phoneticPr fontId="2"/>
  </si>
  <si>
    <t>木</t>
    <phoneticPr fontId="2"/>
  </si>
  <si>
    <t>金</t>
  </si>
  <si>
    <t>土</t>
  </si>
  <si>
    <t>9月</t>
    <rPh sb="1" eb="2">
      <t>ガツ</t>
    </rPh>
    <phoneticPr fontId="2"/>
  </si>
  <si>
    <t>西舘　翔子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</si>
  <si>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</si>
  <si>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</si>
  <si>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</si>
  <si>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</si>
  <si>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</si>
  <si>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</si>
  <si>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</si>
  <si>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</si>
  <si>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</si>
  <si>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</si>
  <si>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</si>
  <si>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</si>
  <si>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鹿原　良三</t>
  </si>
  <si>
    <t>深澤隆Dr</t>
  </si>
  <si>
    <t>澤口　利香</t>
  </si>
  <si>
    <t>袴田　将志</t>
    <rPh sb="0" eb="2">
      <t>ハカマダ</t>
    </rPh>
    <rPh sb="3" eb="5">
      <t>マサシ</t>
    </rPh>
    <phoneticPr fontId="2"/>
  </si>
  <si>
    <t>田名部茂Dr</t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</si>
  <si>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</si>
  <si>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</si>
  <si>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</si>
  <si>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東合→南D</t>
    <rPh sb="0" eb="1">
      <t>ヒガシ</t>
    </rPh>
    <rPh sb="1" eb="2">
      <t>ア</t>
    </rPh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</si>
  <si>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</si>
  <si>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小屋敷 千瑛</t>
  </si>
  <si>
    <t>東D</t>
  </si>
  <si>
    <t>手塚　辰昭</t>
    <rPh sb="0" eb="2">
      <t>テヅカ</t>
    </rPh>
    <rPh sb="3" eb="4">
      <t>タツ</t>
    </rPh>
    <rPh sb="4" eb="5">
      <t>アキ</t>
    </rPh>
    <phoneticPr fontId="2"/>
  </si>
  <si>
    <t>欠勤</t>
  </si>
  <si>
    <t>戸耒　茂</t>
    <rPh sb="0" eb="2">
      <t>ヘライ</t>
    </rPh>
    <rPh sb="3" eb="4">
      <t>シゲル</t>
    </rPh>
    <phoneticPr fontId="2"/>
  </si>
  <si>
    <t>金泰德Dr</t>
  </si>
  <si>
    <t>中村　寿昭</t>
    <rPh sb="0" eb="2">
      <t>ナカムラ</t>
    </rPh>
    <rPh sb="3" eb="5">
      <t>トシアキ</t>
    </rPh>
    <phoneticPr fontId="2"/>
  </si>
  <si>
    <t>任意入院</t>
  </si>
  <si>
    <t>任意入院</t>
    <rPh sb="0" eb="2">
      <t>ニンイ</t>
    </rPh>
    <rPh sb="2" eb="4">
      <t>ニュウイン</t>
    </rPh>
    <phoneticPr fontId="2"/>
  </si>
  <si>
    <t>医保→任意</t>
    <rPh sb="0" eb="2">
      <t>イホ</t>
    </rPh>
    <rPh sb="3" eb="5">
      <t>ニンイ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</si>
  <si>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</si>
  <si>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若沢　理子</t>
    <rPh sb="0" eb="2">
      <t>ワカサワ</t>
    </rPh>
    <rPh sb="3" eb="5">
      <t>リコ</t>
    </rPh>
    <phoneticPr fontId="2"/>
  </si>
  <si>
    <t>河原木　きみゑ</t>
    <rPh sb="0" eb="3">
      <t>カワラギ</t>
    </rPh>
    <phoneticPr fontId="2"/>
  </si>
  <si>
    <t>西B→北</t>
    <rPh sb="0" eb="1">
      <t>ニシ</t>
    </rPh>
    <rPh sb="3" eb="4">
      <t>キタ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</si>
  <si>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</si>
  <si>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</si>
  <si>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</si>
  <si>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長瀬　伸也</t>
    <rPh sb="0" eb="2">
      <t>ナガセ</t>
    </rPh>
    <rPh sb="3" eb="5">
      <t>シンヤ</t>
    </rPh>
    <phoneticPr fontId="2"/>
  </si>
  <si>
    <t>措置入院</t>
  </si>
  <si>
    <t>宮古　みゆき</t>
    <rPh sb="0" eb="2">
      <t>ミヤコ</t>
    </rPh>
    <phoneticPr fontId="2"/>
  </si>
  <si>
    <t>西B</t>
  </si>
  <si>
    <t>小田　沙也加</t>
    <rPh sb="0" eb="2">
      <t>オダ</t>
    </rPh>
    <rPh sb="3" eb="6">
      <t>サヤカ</t>
    </rPh>
    <phoneticPr fontId="2"/>
  </si>
  <si>
    <t>石田　信幸</t>
    <rPh sb="0" eb="2">
      <t>イシダ</t>
    </rPh>
    <rPh sb="3" eb="5">
      <t>ノブユキ</t>
    </rPh>
    <phoneticPr fontId="2"/>
  </si>
  <si>
    <t>西A</t>
  </si>
  <si>
    <t>山田　晃大</t>
    <rPh sb="0" eb="2">
      <t>ヤマダ</t>
    </rPh>
    <rPh sb="3" eb="5">
      <t>コウダイ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</si>
  <si>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</si>
  <si>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</si>
  <si>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石藤　ツヱ</t>
    <rPh sb="0" eb="2">
      <t>イシフジ</t>
    </rPh>
    <phoneticPr fontId="2"/>
  </si>
  <si>
    <t>東合</t>
  </si>
  <si>
    <t>甲地　茂子</t>
    <rPh sb="0" eb="2">
      <t>カッチ</t>
    </rPh>
    <rPh sb="3" eb="5">
      <t>シゲコ</t>
    </rPh>
    <phoneticPr fontId="2"/>
  </si>
  <si>
    <t>南B</t>
  </si>
  <si>
    <t>木村　高広</t>
    <rPh sb="0" eb="2">
      <t>キムラ</t>
    </rPh>
    <rPh sb="3" eb="5">
      <t>タカヒロ</t>
    </rPh>
    <phoneticPr fontId="2"/>
  </si>
  <si>
    <t>新井　敏広</t>
    <rPh sb="0" eb="2">
      <t>アライ</t>
    </rPh>
    <rPh sb="3" eb="5">
      <t>トシヒロ</t>
    </rPh>
    <phoneticPr fontId="2"/>
  </si>
  <si>
    <t>東C→南A</t>
    <rPh sb="3" eb="4">
      <t>ミナミ</t>
    </rPh>
    <phoneticPr fontId="2"/>
  </si>
  <si>
    <t>岡村　トミ</t>
    <rPh sb="0" eb="2">
      <t>オカムラ</t>
    </rPh>
    <phoneticPr fontId="2"/>
  </si>
  <si>
    <t>公休</t>
  </si>
  <si>
    <t>山田　晃大</t>
    <rPh sb="0" eb="2">
      <t>ヤマダ</t>
    </rPh>
    <rPh sb="3" eb="5">
      <t>コウダイ</t>
    </rPh>
    <phoneticPr fontId="2"/>
  </si>
  <si>
    <t>西B→北</t>
    <rPh sb="0" eb="1">
      <t>ニシ</t>
    </rPh>
    <rPh sb="3" eb="4">
      <t>キタ</t>
    </rPh>
    <phoneticPr fontId="2"/>
  </si>
  <si>
    <t>八木田　勝則</t>
    <rPh sb="0" eb="3">
      <t>ヤギタ</t>
    </rPh>
    <rPh sb="4" eb="6">
      <t>カツノリ</t>
    </rPh>
    <phoneticPr fontId="2"/>
  </si>
  <si>
    <t>東B→西B</t>
    <rPh sb="0" eb="1">
      <t>ヒガシ</t>
    </rPh>
    <rPh sb="3" eb="4">
      <t>ニシ</t>
    </rPh>
    <phoneticPr fontId="2"/>
  </si>
  <si>
    <t>袴田　将志</t>
  </si>
  <si>
    <t>平成</t>
  </si>
  <si>
    <t>向谷地　忠</t>
    <rPh sb="0" eb="3">
      <t>ムカイヤチ</t>
    </rPh>
    <rPh sb="4" eb="5">
      <t>タダシ</t>
    </rPh>
    <phoneticPr fontId="2"/>
  </si>
  <si>
    <t>東B→南A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</si>
  <si>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</si>
  <si>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大久保　恵</t>
    <rPh sb="0" eb="3">
      <t>オオクボ</t>
    </rPh>
    <rPh sb="4" eb="5">
      <t>エ</t>
    </rPh>
    <phoneticPr fontId="2"/>
  </si>
  <si>
    <t>：</t>
  </si>
  <si>
    <t>～</t>
  </si>
  <si>
    <t>時間隔離</t>
  </si>
  <si>
    <t>時間隔離へ変更</t>
  </si>
  <si>
    <t>沼畑　勲</t>
    <phoneticPr fontId="2"/>
  </si>
  <si>
    <t>東野　愛</t>
    <phoneticPr fontId="2"/>
  </si>
  <si>
    <t>西B→東A</t>
    <rPh sb="0" eb="1">
      <t>ニシ</t>
    </rPh>
    <rPh sb="3" eb="4">
      <t>ヒガシ</t>
    </rPh>
    <phoneticPr fontId="2"/>
  </si>
  <si>
    <t>馬渡　満芳</t>
    <phoneticPr fontId="2"/>
  </si>
  <si>
    <t>藤井　純子</t>
    <phoneticPr fontId="2"/>
  </si>
  <si>
    <t>安ヶ平忠也Dr</t>
  </si>
  <si>
    <t>松本　貴四郎</t>
  </si>
  <si>
    <t>馬場　貞蔵</t>
    <phoneticPr fontId="2"/>
  </si>
  <si>
    <t>東Ｃ→南Ｃ</t>
    <rPh sb="0" eb="1">
      <t>ヒガシ</t>
    </rPh>
    <rPh sb="3" eb="4">
      <t>ミナミ</t>
    </rPh>
    <phoneticPr fontId="2"/>
  </si>
  <si>
    <t>田代　浩太</t>
    <phoneticPr fontId="2"/>
  </si>
  <si>
    <t>杉山　千廣</t>
    <rPh sb="0" eb="2">
      <t>スギヤマ</t>
    </rPh>
    <rPh sb="3" eb="5">
      <t>チヒロ</t>
    </rPh>
    <phoneticPr fontId="2"/>
  </si>
  <si>
    <t>南C</t>
  </si>
  <si>
    <t>島　龍太郎</t>
    <phoneticPr fontId="2"/>
  </si>
  <si>
    <t>笹川　清</t>
    <rPh sb="0" eb="2">
      <t>ササカワ</t>
    </rPh>
    <rPh sb="3" eb="4">
      <t>キヨシ</t>
    </rPh>
    <phoneticPr fontId="2"/>
  </si>
  <si>
    <t>村山　公基</t>
    <rPh sb="0" eb="2">
      <t>ムラヤマ</t>
    </rPh>
    <rPh sb="3" eb="4">
      <t>コウ</t>
    </rPh>
    <rPh sb="4" eb="5">
      <t>キ</t>
    </rPh>
    <phoneticPr fontId="2"/>
  </si>
  <si>
    <t>入院時：齊藤Dr</t>
    <rPh sb="0" eb="2">
      <t>ニュウイン</t>
    </rPh>
    <rPh sb="2" eb="3">
      <t>ジ</t>
    </rPh>
    <rPh sb="4" eb="6">
      <t>サイトウ</t>
    </rPh>
    <phoneticPr fontId="2"/>
  </si>
  <si>
    <t>小笠原　聖八</t>
    <rPh sb="0" eb="3">
      <t>オガサワラ</t>
    </rPh>
    <rPh sb="4" eb="5">
      <t>セイ</t>
    </rPh>
    <rPh sb="5" eb="6">
      <t>ハチ</t>
    </rPh>
    <phoneticPr fontId="2"/>
  </si>
  <si>
    <t>南A</t>
  </si>
  <si>
    <t>引木　勇雄</t>
    <rPh sb="0" eb="2">
      <t>ヒキギ</t>
    </rPh>
    <rPh sb="3" eb="5">
      <t>イサオ</t>
    </rPh>
    <phoneticPr fontId="2"/>
  </si>
  <si>
    <t>東C→南A</t>
    <rPh sb="0" eb="1">
      <t>ヒガシ</t>
    </rPh>
    <rPh sb="3" eb="4">
      <t>ミナミ</t>
    </rPh>
    <phoneticPr fontId="2"/>
  </si>
  <si>
    <t>寺地　徳和</t>
    <rPh sb="0" eb="2">
      <t>テラチ</t>
    </rPh>
    <rPh sb="3" eb="4">
      <t>ノリ</t>
    </rPh>
    <rPh sb="4" eb="5">
      <t>カズ</t>
    </rPh>
    <phoneticPr fontId="2"/>
  </si>
  <si>
    <t>西B</t>
    <phoneticPr fontId="2"/>
  </si>
  <si>
    <t>高柳　和子</t>
    <rPh sb="0" eb="2">
      <t>タカヤナギ</t>
    </rPh>
    <rPh sb="3" eb="5">
      <t>カズコ</t>
    </rPh>
    <phoneticPr fontId="2"/>
  </si>
  <si>
    <t>東B→西B</t>
    <rPh sb="0" eb="1">
      <t>ヒガシ</t>
    </rPh>
    <rPh sb="3" eb="4">
      <t>ニシ</t>
    </rPh>
    <phoneticPr fontId="2"/>
  </si>
  <si>
    <t>　　　　人</t>
    <phoneticPr fontId="2"/>
  </si>
  <si>
    <t>袴田　ハナヱ</t>
    <rPh sb="0" eb="2">
      <t>ハカマダ</t>
    </rPh>
    <phoneticPr fontId="2"/>
  </si>
  <si>
    <t>松原　輝子</t>
    <phoneticPr fontId="2"/>
  </si>
  <si>
    <t>音喜多　秀男</t>
    <phoneticPr fontId="2"/>
  </si>
  <si>
    <t>東C→南A</t>
    <rPh sb="0" eb="1">
      <t>ヒガシ</t>
    </rPh>
    <rPh sb="3" eb="4">
      <t>ミナミ</t>
    </rPh>
    <phoneticPr fontId="2"/>
  </si>
  <si>
    <t>佐々木　由一</t>
    <phoneticPr fontId="2"/>
  </si>
  <si>
    <t>下野　和生</t>
    <phoneticPr fontId="2"/>
  </si>
  <si>
    <t>南D</t>
  </si>
  <si>
    <t>舛森　市太郎</t>
    <phoneticPr fontId="2"/>
  </si>
  <si>
    <t>松尾　秋雄</t>
    <phoneticPr fontId="2"/>
  </si>
  <si>
    <t>東B</t>
  </si>
  <si>
    <t>坂　きわ</t>
    <phoneticPr fontId="2"/>
  </si>
  <si>
    <t>杉若　シズヱ</t>
    <phoneticPr fontId="2"/>
  </si>
  <si>
    <t>澁屋　智子</t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</si>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</sst>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58" fontId="0" fillId="32" borderId="47" xfId="0" applyNumberFormat="1" applyFont="1" applyFill="1" applyBorder="1" applyAlignment="1" applyProtection="1">
      <alignment horizontal="center" vertical="center"/>
      <protection locked="0"/>
    </xf>
    <xf numFmtId="58" fontId="0" fillId="32" borderId="46" xfId="0" applyNumberFormat="1" applyFont="1" applyFill="1" applyBorder="1" applyAlignment="1" applyProtection="1">
      <alignment horizontal="center" vertical="center"/>
      <protection locked="0"/>
    </xf>
    <xf numFmtId="58" fontId="0" fillId="32" borderId="48" xfId="0" applyNumberFormat="1" applyFont="1" applyFill="1" applyBorder="1" applyAlignment="1" applyProtection="1">
      <alignment horizontal="center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294" t="s">
        <v>87</v>
      </c>
      <c r="AI1" s="295"/>
      <c r="AJ1" s="295"/>
      <c r="AK1" s="393"/>
      <c r="AL1" s="294" t="s">
        <v>125</v>
      </c>
      <c r="AM1" s="295"/>
      <c r="AN1" s="295"/>
      <c r="AO1" s="393"/>
      <c r="AP1" s="294" t="s">
        <v>126</v>
      </c>
      <c r="AQ1" s="295"/>
      <c r="AR1" s="295"/>
      <c r="AS1" s="393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</v>
      </c>
      <c r="Q3" s="405"/>
      <c r="R3" s="405"/>
      <c r="S3" s="407" t="s">
        <v>152</v>
      </c>
      <c r="T3" s="407" t="str">
        <f>曜日!D3</f>
        <v>火</v>
      </c>
      <c r="U3" s="407" t="s">
        <v>43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1"/>
      <c r="AB4" s="401"/>
      <c r="AC4" s="401"/>
      <c r="AD4" s="401"/>
      <c r="AE4" s="401"/>
      <c r="AF4" s="401"/>
      <c r="AG4" s="402"/>
      <c r="AH4" s="394"/>
      <c r="AI4" s="395"/>
      <c r="AJ4" s="395"/>
      <c r="AK4" s="396"/>
      <c r="AL4" s="394"/>
      <c r="AM4" s="395"/>
      <c r="AN4" s="395"/>
      <c r="AO4" s="396"/>
      <c r="AP4" s="394"/>
      <c r="AQ4" s="395"/>
      <c r="AR4" s="395"/>
      <c r="AS4" s="396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5</v>
      </c>
      <c r="L9" s="427"/>
      <c r="M9" s="427"/>
      <c r="N9" s="427">
        <v>2</v>
      </c>
      <c r="O9" s="427"/>
      <c r="P9" s="427"/>
      <c r="Q9" s="427">
        <v>2</v>
      </c>
      <c r="R9" s="427"/>
      <c r="S9" s="427"/>
      <c r="T9" s="427">
        <v>6</v>
      </c>
      <c r="U9" s="427"/>
      <c r="V9" s="427"/>
      <c r="W9" s="427">
        <v>22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30</v>
      </c>
      <c r="AJ9" s="427"/>
      <c r="AK9" s="427"/>
      <c r="AL9" s="427">
        <f>N9+T9+Z9+AF9</f>
        <v>22</v>
      </c>
      <c r="AM9" s="427"/>
      <c r="AN9" s="427"/>
      <c r="AO9" s="446">
        <f>AI13</f>
        <v>185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23</v>
      </c>
      <c r="L10" s="427"/>
      <c r="M10" s="427"/>
      <c r="N10" s="427">
        <v>14</v>
      </c>
      <c r="O10" s="427"/>
      <c r="P10" s="427"/>
      <c r="Q10" s="427">
        <v>17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29</v>
      </c>
      <c r="AG10" s="427"/>
      <c r="AH10" s="427"/>
      <c r="AI10" s="427">
        <f>K10+Q10+W10+AC10</f>
        <v>71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2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30</v>
      </c>
      <c r="L12" s="427"/>
      <c r="M12" s="427"/>
      <c r="N12" s="427">
        <f>N9+N10+N11</f>
        <v>16</v>
      </c>
      <c r="O12" s="427"/>
      <c r="P12" s="427"/>
      <c r="Q12" s="427">
        <f>Q9+Q10+Q11</f>
        <v>19</v>
      </c>
      <c r="R12" s="427"/>
      <c r="S12" s="427"/>
      <c r="T12" s="427">
        <f>SUM(T9:V11)</f>
        <v>23</v>
      </c>
      <c r="U12" s="427"/>
      <c r="V12" s="427"/>
      <c r="W12" s="427">
        <f>SUM(W9:Y11)</f>
        <v>22</v>
      </c>
      <c r="X12" s="427"/>
      <c r="Y12" s="427"/>
      <c r="Z12" s="427">
        <f>SUM(Z9:AB11)</f>
        <v>13</v>
      </c>
      <c r="AA12" s="427"/>
      <c r="AB12" s="427"/>
      <c r="AC12" s="427">
        <f>SUM(AC9:AE11)</f>
        <v>32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82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46</v>
      </c>
      <c r="L13" s="431"/>
      <c r="M13" s="431"/>
      <c r="N13" s="431"/>
      <c r="O13" s="431"/>
      <c r="P13" s="431"/>
      <c r="Q13" s="431">
        <f>Q12+T12</f>
        <v>42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185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 ht="13.5" customHeight="1">
      <c r="A15" s="306"/>
      <c r="B15" s="307"/>
      <c r="C15" s="308"/>
      <c r="D15" s="386" t="s">
        <v>29</v>
      </c>
      <c r="E15" s="387"/>
      <c r="F15" s="417" t="s">
        <v>265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257</v>
      </c>
      <c r="U15" s="367"/>
      <c r="V15" s="367"/>
      <c r="W15" s="367"/>
      <c r="X15" s="368"/>
      <c r="Y15" s="366" t="s">
        <v>266</v>
      </c>
      <c r="Z15" s="367"/>
      <c r="AA15" s="367"/>
      <c r="AB15" s="367"/>
      <c r="AC15" s="368"/>
      <c r="AD15" s="366" t="s">
        <v>267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 t="s">
        <v>268</v>
      </c>
      <c r="G16" s="370"/>
      <c r="H16" s="370"/>
      <c r="I16" s="370"/>
      <c r="J16" s="370"/>
      <c r="K16" s="370"/>
      <c r="L16" s="370" t="s">
        <v>153</v>
      </c>
      <c r="M16" s="371"/>
      <c r="N16" s="372" t="s">
        <v>262</v>
      </c>
      <c r="O16" s="370"/>
      <c r="P16" s="370"/>
      <c r="Q16" s="370"/>
      <c r="R16" s="370"/>
      <c r="S16" s="371"/>
      <c r="T16" s="372" t="s">
        <v>247</v>
      </c>
      <c r="U16" s="370"/>
      <c r="V16" s="370"/>
      <c r="W16" s="370"/>
      <c r="X16" s="371"/>
      <c r="Y16" s="372" t="s">
        <v>263</v>
      </c>
      <c r="Z16" s="370"/>
      <c r="AA16" s="370"/>
      <c r="AB16" s="370"/>
      <c r="AC16" s="371"/>
      <c r="AD16" s="372" t="s">
        <v>267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9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9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9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9" ht="13.5" customHeight="1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9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9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9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9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9" ht="13.5" customHeight="1">
      <c r="A25" s="306"/>
      <c r="B25" s="307"/>
      <c r="C25" s="308"/>
      <c r="D25" s="457" t="s">
        <v>225</v>
      </c>
      <c r="E25" s="458"/>
      <c r="F25" s="366" t="s">
        <v>261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247</v>
      </c>
      <c r="U25" s="367"/>
      <c r="V25" s="367"/>
      <c r="W25" s="367"/>
      <c r="X25" s="368"/>
      <c r="Y25" s="372" t="s">
        <v>263</v>
      </c>
      <c r="Z25" s="370"/>
      <c r="AA25" s="370"/>
      <c r="AB25" s="370"/>
      <c r="AC25" s="371"/>
      <c r="AD25" s="366" t="s">
        <v>264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9" s="94" customFormat="1">
      <c r="A26" s="306"/>
      <c r="B26" s="307"/>
      <c r="C26" s="308"/>
      <c r="D26" s="459"/>
      <c r="E26" s="460"/>
      <c r="F26" s="372" t="s">
        <v>272</v>
      </c>
      <c r="G26" s="370"/>
      <c r="H26" s="370"/>
      <c r="I26" s="370"/>
      <c r="J26" s="370"/>
      <c r="K26" s="370"/>
      <c r="L26" s="370" t="s">
        <v>153</v>
      </c>
      <c r="M26" s="371"/>
      <c r="N26" s="372" t="s">
        <v>274</v>
      </c>
      <c r="O26" s="370"/>
      <c r="P26" s="370"/>
      <c r="Q26" s="370"/>
      <c r="R26" s="370"/>
      <c r="S26" s="371"/>
      <c r="T26" s="372" t="s">
        <v>260</v>
      </c>
      <c r="U26" s="370"/>
      <c r="V26" s="370"/>
      <c r="W26" s="370"/>
      <c r="X26" s="371"/>
      <c r="Y26" s="372" t="s">
        <v>266</v>
      </c>
      <c r="Z26" s="370"/>
      <c r="AA26" s="370"/>
      <c r="AB26" s="370"/>
      <c r="AC26" s="371"/>
      <c r="AD26" s="372" t="s">
        <v>275</v>
      </c>
      <c r="AE26" s="370"/>
      <c r="AF26" s="370"/>
      <c r="AG26" s="370"/>
      <c r="AH26" s="370"/>
      <c r="AI26" s="371"/>
      <c r="AJ26" s="372" t="s">
        <v>276</v>
      </c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9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9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9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9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9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  <c r="AW31" s="202"/>
    </row>
    <row r="32" spans="1:49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  <c r="AW32" s="202"/>
    </row>
    <row r="33" spans="1:49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  <c r="AW33" s="202"/>
    </row>
    <row r="34" spans="1:49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366" t="s">
        <v>257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  <c r="AW34" s="202"/>
    </row>
    <row r="35" spans="1:49">
      <c r="A35" s="306"/>
      <c r="B35" s="307"/>
      <c r="C35" s="308"/>
      <c r="D35" s="369" t="s">
        <v>259</v>
      </c>
      <c r="E35" s="242"/>
      <c r="F35" s="242"/>
      <c r="G35" s="242"/>
      <c r="H35" s="242"/>
      <c r="I35" s="370" t="s">
        <v>246</v>
      </c>
      <c r="J35" s="371"/>
      <c r="K35" s="366" t="s">
        <v>260</v>
      </c>
      <c r="L35" s="367"/>
      <c r="M35" s="367"/>
      <c r="N35" s="367"/>
      <c r="O35" s="368"/>
      <c r="P35" s="372" t="s">
        <v>248</v>
      </c>
      <c r="Q35" s="370"/>
      <c r="R35" s="370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  <c r="AW35" s="202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  <c r="AW36" s="202"/>
    </row>
    <row r="37" spans="1:49" s="101" customFormat="1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  <c r="AW37" s="202"/>
    </row>
    <row r="38" spans="1:49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  <c r="AW38" s="202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  <c r="AW39" s="202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  <c r="AW40" s="201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  <c r="AW41" s="201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  <c r="AW42" s="201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  <c r="AW43" s="201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  <c r="AW44" s="201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  <c r="AW45" s="201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5:AB35"/>
    <mergeCell ref="AC35:AD35"/>
    <mergeCell ref="AC33:AD33"/>
    <mergeCell ref="AC31:AD31"/>
    <mergeCell ref="X31:AB31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AC34:AD34"/>
    <mergeCell ref="P33:R33"/>
    <mergeCell ref="S33:W33"/>
    <mergeCell ref="I32:J32"/>
    <mergeCell ref="K32:O32"/>
    <mergeCell ref="X33:AB33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T9:V9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30:C45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52:X52"/>
    <mergeCell ref="S44:W44"/>
    <mergeCell ref="Y57:AF57"/>
    <mergeCell ref="AQ46:AS46"/>
    <mergeCell ref="AQ47:AS47"/>
    <mergeCell ref="AO35:AS35"/>
    <mergeCell ref="AO33:AS33"/>
    <mergeCell ref="Y28:AC28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S30:W30"/>
    <mergeCell ref="AC30:AN30"/>
    <mergeCell ref="X30:AB30"/>
    <mergeCell ref="X36:AB36"/>
    <mergeCell ref="AJ29:AS29"/>
    <mergeCell ref="AJ28:AS28"/>
    <mergeCell ref="Y29:AC29"/>
    <mergeCell ref="S37:W37"/>
    <mergeCell ref="X37:AB37"/>
    <mergeCell ref="AC36:AD36"/>
    <mergeCell ref="AO36:AS36"/>
    <mergeCell ref="AC32:AD32"/>
    <mergeCell ref="X32:AB32"/>
    <mergeCell ref="S34:W34"/>
    <mergeCell ref="X34:AB34"/>
    <mergeCell ref="S31:W31"/>
    <mergeCell ref="S36:W36"/>
    <mergeCell ref="S32:W32"/>
    <mergeCell ref="AC37:AD37"/>
    <mergeCell ref="AO37:AS37"/>
    <mergeCell ref="AO34:AS34"/>
    <mergeCell ref="AO32:AS32"/>
    <mergeCell ref="AO31:AS31"/>
    <mergeCell ref="AO30:AS30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W9:Y9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D30:J30"/>
    <mergeCell ref="K37:O37"/>
    <mergeCell ref="D37:H37"/>
    <mergeCell ref="D36:H36"/>
    <mergeCell ref="I37:J37"/>
    <mergeCell ref="I36:J36"/>
    <mergeCell ref="K36:O36"/>
    <mergeCell ref="K50:N50"/>
    <mergeCell ref="P36:R36"/>
    <mergeCell ref="P37:R37"/>
    <mergeCell ref="P30:R30"/>
    <mergeCell ref="P31:R31"/>
    <mergeCell ref="I33:J33"/>
    <mergeCell ref="K33:O33"/>
    <mergeCell ref="P34:R34"/>
    <mergeCell ref="P32:R32"/>
    <mergeCell ref="K48:N48"/>
    <mergeCell ref="K47:N47"/>
    <mergeCell ref="J46:O46"/>
    <mergeCell ref="J54:O54"/>
    <mergeCell ref="P54:R5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S53:X53"/>
    <mergeCell ref="P53:R53"/>
    <mergeCell ref="S49:X49"/>
    <mergeCell ref="P55:R55"/>
    <mergeCell ref="S55:X55"/>
    <mergeCell ref="AQ50:AS50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Y46:Z46"/>
    <mergeCell ref="M66:N66"/>
    <mergeCell ref="J66:L66"/>
    <mergeCell ref="M64:N64"/>
    <mergeCell ref="P47:R47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Y47:Z56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Q48:AS48"/>
    <mergeCell ref="AQ49:AS49"/>
    <mergeCell ref="AG51:AP51"/>
    <mergeCell ref="AQ54:AS54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P61:R61"/>
    <mergeCell ref="M65:N65"/>
    <mergeCell ref="P59:R59"/>
    <mergeCell ref="P56:R56"/>
    <mergeCell ref="P57:R57"/>
    <mergeCell ref="S57:X57"/>
    <mergeCell ref="M62:O62"/>
    <mergeCell ref="J62:L62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J61:N61"/>
    <mergeCell ref="P62:X62"/>
    <mergeCell ref="P63:X63"/>
    <mergeCell ref="P64:X6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</v>
      </c>
      <c r="Q3" s="405"/>
      <c r="R3" s="405"/>
      <c r="S3" s="407" t="s">
        <v>152</v>
      </c>
      <c r="T3" s="407" t="str">
        <f>曜日!D4</f>
        <v>水</v>
      </c>
      <c r="U3" s="407" t="s">
        <v>31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269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5</v>
      </c>
      <c r="L9" s="427"/>
      <c r="M9" s="427"/>
      <c r="N9" s="427">
        <v>3</v>
      </c>
      <c r="O9" s="427"/>
      <c r="P9" s="427"/>
      <c r="Q9" s="427">
        <v>1</v>
      </c>
      <c r="R9" s="427"/>
      <c r="S9" s="427"/>
      <c r="T9" s="427">
        <v>6</v>
      </c>
      <c r="U9" s="427"/>
      <c r="V9" s="427"/>
      <c r="W9" s="427">
        <v>23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30</v>
      </c>
      <c r="AJ9" s="427"/>
      <c r="AK9" s="427"/>
      <c r="AL9" s="427">
        <f>N9+T9+Z9+AF9</f>
        <v>23</v>
      </c>
      <c r="AM9" s="427"/>
      <c r="AN9" s="427"/>
      <c r="AO9" s="446">
        <f>AI13</f>
        <v>188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24</v>
      </c>
      <c r="L10" s="427"/>
      <c r="M10" s="427"/>
      <c r="N10" s="427">
        <v>15</v>
      </c>
      <c r="O10" s="427"/>
      <c r="P10" s="427"/>
      <c r="Q10" s="427">
        <v>17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29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61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2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31</v>
      </c>
      <c r="L12" s="427"/>
      <c r="M12" s="427"/>
      <c r="N12" s="427">
        <f>N9+N10+N11</f>
        <v>18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23</v>
      </c>
      <c r="X12" s="427"/>
      <c r="Y12" s="427"/>
      <c r="Z12" s="427">
        <f>SUM(Z9:AB11)</f>
        <v>13</v>
      </c>
      <c r="AA12" s="427"/>
      <c r="AB12" s="427"/>
      <c r="AC12" s="427">
        <f>SUM(AC9:AE11)</f>
        <v>32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84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49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36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188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270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271</v>
      </c>
      <c r="U15" s="367"/>
      <c r="V15" s="367"/>
      <c r="W15" s="367"/>
      <c r="X15" s="368"/>
      <c r="Y15" s="366" t="s">
        <v>263</v>
      </c>
      <c r="Z15" s="367"/>
      <c r="AA15" s="367"/>
      <c r="AB15" s="367"/>
      <c r="AC15" s="368"/>
      <c r="AD15" s="366" t="s">
        <v>248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 t="s">
        <v>277</v>
      </c>
      <c r="G16" s="370"/>
      <c r="H16" s="370"/>
      <c r="I16" s="370"/>
      <c r="J16" s="370"/>
      <c r="K16" s="370"/>
      <c r="L16" s="370" t="s">
        <v>153</v>
      </c>
      <c r="M16" s="371"/>
      <c r="N16" s="372" t="s">
        <v>273</v>
      </c>
      <c r="O16" s="370"/>
      <c r="P16" s="370"/>
      <c r="Q16" s="370"/>
      <c r="R16" s="370"/>
      <c r="S16" s="371"/>
      <c r="T16" s="372" t="s">
        <v>260</v>
      </c>
      <c r="U16" s="370"/>
      <c r="V16" s="370"/>
      <c r="W16" s="370"/>
      <c r="X16" s="371"/>
      <c r="Y16" s="372" t="s">
        <v>243</v>
      </c>
      <c r="Z16" s="370"/>
      <c r="AA16" s="370"/>
      <c r="AB16" s="370"/>
      <c r="AC16" s="371"/>
      <c r="AD16" s="372" t="s">
        <v>248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 t="s">
        <v>278</v>
      </c>
      <c r="G17" s="370"/>
      <c r="H17" s="370"/>
      <c r="I17" s="370"/>
      <c r="J17" s="370"/>
      <c r="K17" s="370"/>
      <c r="L17" s="370" t="s">
        <v>153</v>
      </c>
      <c r="M17" s="371"/>
      <c r="N17" s="372" t="s">
        <v>262</v>
      </c>
      <c r="O17" s="370"/>
      <c r="P17" s="370"/>
      <c r="Q17" s="370"/>
      <c r="R17" s="370"/>
      <c r="S17" s="371"/>
      <c r="T17" s="372" t="s">
        <v>271</v>
      </c>
      <c r="U17" s="370"/>
      <c r="V17" s="370"/>
      <c r="W17" s="370"/>
      <c r="X17" s="371"/>
      <c r="Y17" s="372" t="s">
        <v>263</v>
      </c>
      <c r="Z17" s="370"/>
      <c r="AA17" s="370"/>
      <c r="AB17" s="370"/>
      <c r="AC17" s="371"/>
      <c r="AD17" s="372" t="s">
        <v>248</v>
      </c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272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273</v>
      </c>
      <c r="O25" s="367"/>
      <c r="P25" s="367"/>
      <c r="Q25" s="367"/>
      <c r="R25" s="367"/>
      <c r="S25" s="368"/>
      <c r="T25" s="366" t="s">
        <v>260</v>
      </c>
      <c r="U25" s="367"/>
      <c r="V25" s="367"/>
      <c r="W25" s="367"/>
      <c r="X25" s="368"/>
      <c r="Y25" s="372" t="s">
        <v>266</v>
      </c>
      <c r="Z25" s="370"/>
      <c r="AA25" s="370"/>
      <c r="AB25" s="370"/>
      <c r="AC25" s="371"/>
      <c r="AD25" s="366" t="s">
        <v>279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366" t="s">
        <v>257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259</v>
      </c>
      <c r="E35" s="242"/>
      <c r="F35" s="242"/>
      <c r="G35" s="242"/>
      <c r="H35" s="242"/>
      <c r="I35" s="370" t="s">
        <v>246</v>
      </c>
      <c r="J35" s="371"/>
      <c r="K35" s="366" t="s">
        <v>260</v>
      </c>
      <c r="L35" s="367"/>
      <c r="M35" s="367"/>
      <c r="N35" s="367"/>
      <c r="O35" s="368"/>
      <c r="P35" s="372" t="s">
        <v>248</v>
      </c>
      <c r="Q35" s="370"/>
      <c r="R35" s="370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3</v>
      </c>
      <c r="Q3" s="405"/>
      <c r="R3" s="405"/>
      <c r="S3" s="407" t="s">
        <v>152</v>
      </c>
      <c r="T3" s="407" t="str">
        <f>曜日!D5</f>
        <v>木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5</v>
      </c>
      <c r="L9" s="427"/>
      <c r="M9" s="427"/>
      <c r="N9" s="427">
        <v>3</v>
      </c>
      <c r="O9" s="427"/>
      <c r="P9" s="427"/>
      <c r="Q9" s="427">
        <v>1</v>
      </c>
      <c r="R9" s="427"/>
      <c r="S9" s="427"/>
      <c r="T9" s="427">
        <v>6</v>
      </c>
      <c r="U9" s="427"/>
      <c r="V9" s="427"/>
      <c r="W9" s="427">
        <v>23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30</v>
      </c>
      <c r="AJ9" s="427"/>
      <c r="AK9" s="427"/>
      <c r="AL9" s="427">
        <f>N9+T9+Z9+AF9</f>
        <v>23</v>
      </c>
      <c r="AM9" s="427"/>
      <c r="AN9" s="427"/>
      <c r="AO9" s="446">
        <f>AI13</f>
        <v>187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24</v>
      </c>
      <c r="L10" s="427"/>
      <c r="M10" s="427"/>
      <c r="N10" s="427">
        <v>13</v>
      </c>
      <c r="O10" s="427"/>
      <c r="P10" s="427"/>
      <c r="Q10" s="427">
        <v>17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29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59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32</v>
      </c>
      <c r="L12" s="427"/>
      <c r="M12" s="427"/>
      <c r="N12" s="427">
        <f>N9+N10+N11</f>
        <v>16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23</v>
      </c>
      <c r="X12" s="427"/>
      <c r="Y12" s="427"/>
      <c r="Z12" s="427">
        <f>SUM(Z9:AB11)</f>
        <v>13</v>
      </c>
      <c r="AA12" s="427"/>
      <c r="AB12" s="427"/>
      <c r="AC12" s="427">
        <f>SUM(AC9:AE11)</f>
        <v>32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105</v>
      </c>
      <c r="AJ12" s="427"/>
      <c r="AK12" s="427"/>
      <c r="AL12" s="427">
        <f>SUM(N12+T12+Z12+AF12)</f>
        <v>82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48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36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187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282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257</v>
      </c>
      <c r="U15" s="367"/>
      <c r="V15" s="367"/>
      <c r="W15" s="367"/>
      <c r="X15" s="368"/>
      <c r="Y15" s="366" t="s">
        <v>263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 t="s">
        <v>283</v>
      </c>
      <c r="G16" s="370"/>
      <c r="H16" s="370"/>
      <c r="I16" s="370"/>
      <c r="J16" s="370"/>
      <c r="K16" s="370"/>
      <c r="L16" s="370" t="s">
        <v>153</v>
      </c>
      <c r="M16" s="371"/>
      <c r="N16" s="372" t="s">
        <v>284</v>
      </c>
      <c r="O16" s="370"/>
      <c r="P16" s="370"/>
      <c r="Q16" s="370"/>
      <c r="R16" s="370"/>
      <c r="S16" s="371"/>
      <c r="T16" s="372" t="s">
        <v>260</v>
      </c>
      <c r="U16" s="370"/>
      <c r="V16" s="370"/>
      <c r="W16" s="370"/>
      <c r="X16" s="371"/>
      <c r="Y16" s="372" t="s">
        <v>243</v>
      </c>
      <c r="Z16" s="370"/>
      <c r="AA16" s="370"/>
      <c r="AB16" s="370"/>
      <c r="AC16" s="371"/>
      <c r="AD16" s="372" t="s">
        <v>248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285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247</v>
      </c>
      <c r="U20" s="367"/>
      <c r="V20" s="367"/>
      <c r="W20" s="367"/>
      <c r="X20" s="368"/>
      <c r="Y20" s="372" t="s">
        <v>266</v>
      </c>
      <c r="Z20" s="370"/>
      <c r="AA20" s="370"/>
      <c r="AB20" s="370"/>
      <c r="AC20" s="371"/>
      <c r="AD20" s="366" t="s">
        <v>286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288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273</v>
      </c>
      <c r="O21" s="370"/>
      <c r="P21" s="370"/>
      <c r="Q21" s="370"/>
      <c r="R21" s="370"/>
      <c r="S21" s="371"/>
      <c r="T21" s="372" t="s">
        <v>260</v>
      </c>
      <c r="U21" s="370"/>
      <c r="V21" s="370"/>
      <c r="W21" s="370"/>
      <c r="X21" s="371"/>
      <c r="Y21" s="372" t="s">
        <v>243</v>
      </c>
      <c r="Z21" s="370"/>
      <c r="AA21" s="370"/>
      <c r="AB21" s="370"/>
      <c r="AC21" s="371"/>
      <c r="AD21" s="372" t="s">
        <v>289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 t="s">
        <v>293</v>
      </c>
      <c r="G22" s="370"/>
      <c r="H22" s="370"/>
      <c r="I22" s="370"/>
      <c r="J22" s="370"/>
      <c r="K22" s="370"/>
      <c r="L22" s="370" t="s">
        <v>153</v>
      </c>
      <c r="M22" s="371"/>
      <c r="N22" s="372" t="s">
        <v>262</v>
      </c>
      <c r="O22" s="370"/>
      <c r="P22" s="370"/>
      <c r="Q22" s="370"/>
      <c r="R22" s="370"/>
      <c r="S22" s="371"/>
      <c r="T22" s="372" t="s">
        <v>247</v>
      </c>
      <c r="U22" s="370"/>
      <c r="V22" s="370"/>
      <c r="W22" s="370"/>
      <c r="X22" s="371"/>
      <c r="Y22" s="372" t="s">
        <v>266</v>
      </c>
      <c r="Z22" s="370"/>
      <c r="AA22" s="370"/>
      <c r="AB22" s="370"/>
      <c r="AC22" s="371"/>
      <c r="AD22" s="372" t="s">
        <v>294</v>
      </c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280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271</v>
      </c>
      <c r="U25" s="367"/>
      <c r="V25" s="367"/>
      <c r="W25" s="367"/>
      <c r="X25" s="368"/>
      <c r="Y25" s="372" t="s">
        <v>243</v>
      </c>
      <c r="Z25" s="370"/>
      <c r="AA25" s="370"/>
      <c r="AB25" s="370"/>
      <c r="AC25" s="371"/>
      <c r="AD25" s="366" t="s">
        <v>281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 t="s">
        <v>287</v>
      </c>
      <c r="G26" s="370"/>
      <c r="H26" s="370"/>
      <c r="I26" s="370"/>
      <c r="J26" s="370"/>
      <c r="K26" s="370"/>
      <c r="L26" s="370" t="s">
        <v>153</v>
      </c>
      <c r="M26" s="371"/>
      <c r="N26" s="372" t="s">
        <v>262</v>
      </c>
      <c r="O26" s="370"/>
      <c r="P26" s="370"/>
      <c r="Q26" s="370"/>
      <c r="R26" s="370"/>
      <c r="S26" s="371"/>
      <c r="T26" s="372" t="s">
        <v>257</v>
      </c>
      <c r="U26" s="370"/>
      <c r="V26" s="370"/>
      <c r="W26" s="370"/>
      <c r="X26" s="371"/>
      <c r="Y26" s="372" t="s">
        <v>243</v>
      </c>
      <c r="Z26" s="370"/>
      <c r="AA26" s="370"/>
      <c r="AB26" s="370"/>
      <c r="AC26" s="371"/>
      <c r="AD26" s="372" t="s">
        <v>281</v>
      </c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 t="s">
        <v>290</v>
      </c>
      <c r="G27" s="370"/>
      <c r="H27" s="370"/>
      <c r="I27" s="370"/>
      <c r="J27" s="370"/>
      <c r="K27" s="370"/>
      <c r="L27" s="370" t="s">
        <v>153</v>
      </c>
      <c r="M27" s="371"/>
      <c r="N27" s="372" t="s">
        <v>273</v>
      </c>
      <c r="O27" s="370"/>
      <c r="P27" s="370"/>
      <c r="Q27" s="370"/>
      <c r="R27" s="370"/>
      <c r="S27" s="371"/>
      <c r="T27" s="372" t="s">
        <v>247</v>
      </c>
      <c r="U27" s="370"/>
      <c r="V27" s="370"/>
      <c r="W27" s="370"/>
      <c r="X27" s="371"/>
      <c r="Y27" s="372" t="s">
        <v>243</v>
      </c>
      <c r="Z27" s="370"/>
      <c r="AA27" s="370"/>
      <c r="AB27" s="370"/>
      <c r="AC27" s="371"/>
      <c r="AD27" s="372" t="s">
        <v>291</v>
      </c>
      <c r="AE27" s="370"/>
      <c r="AF27" s="370"/>
      <c r="AG27" s="370"/>
      <c r="AH27" s="370"/>
      <c r="AI27" s="371"/>
      <c r="AJ27" s="372" t="s">
        <v>292</v>
      </c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516" t="s">
        <v>247</v>
      </c>
      <c r="L31" s="517"/>
      <c r="M31" s="517"/>
      <c r="N31" s="517"/>
      <c r="O31" s="518"/>
      <c r="P31" s="366" t="s">
        <v>248</v>
      </c>
      <c r="Q31" s="367"/>
      <c r="R31" s="368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2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516" t="s">
        <v>253</v>
      </c>
      <c r="L32" s="517"/>
      <c r="M32" s="517"/>
      <c r="N32" s="517"/>
      <c r="O32" s="518"/>
      <c r="P32" s="372" t="s">
        <v>254</v>
      </c>
      <c r="Q32" s="370"/>
      <c r="R32" s="371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1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516" t="s">
        <v>257</v>
      </c>
      <c r="L33" s="517"/>
      <c r="M33" s="517"/>
      <c r="N33" s="517"/>
      <c r="O33" s="518"/>
      <c r="P33" s="372" t="s">
        <v>248</v>
      </c>
      <c r="Q33" s="370"/>
      <c r="R33" s="371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1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516" t="s">
        <v>257</v>
      </c>
      <c r="L34" s="517"/>
      <c r="M34" s="517"/>
      <c r="N34" s="517"/>
      <c r="O34" s="518"/>
      <c r="P34" s="372" t="s">
        <v>248</v>
      </c>
      <c r="Q34" s="370"/>
      <c r="R34" s="371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1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259</v>
      </c>
      <c r="E35" s="242"/>
      <c r="F35" s="242"/>
      <c r="G35" s="242"/>
      <c r="H35" s="242"/>
      <c r="I35" s="370" t="s">
        <v>246</v>
      </c>
      <c r="J35" s="371"/>
      <c r="K35" s="516" t="s">
        <v>260</v>
      </c>
      <c r="L35" s="517"/>
      <c r="M35" s="517"/>
      <c r="N35" s="517"/>
      <c r="O35" s="518"/>
      <c r="P35" s="372" t="s">
        <v>248</v>
      </c>
      <c r="Q35" s="370"/>
      <c r="R35" s="371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1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="85" zoomScaleNormal="85" zoomScaleSheetLayoutView="85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37</v>
      </c>
      <c r="Q3" s="405"/>
      <c r="R3" s="405"/>
      <c r="S3" s="407" t="s">
        <v>152</v>
      </c>
      <c r="T3" s="407" t="str">
        <f>曜日!D6</f>
        <v>金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4</v>
      </c>
      <c r="L9" s="427"/>
      <c r="M9" s="427"/>
      <c r="N9" s="427">
        <v>3</v>
      </c>
      <c r="O9" s="427"/>
      <c r="P9" s="427"/>
      <c r="Q9" s="427">
        <v>1</v>
      </c>
      <c r="R9" s="427"/>
      <c r="S9" s="427"/>
      <c r="T9" s="427">
        <v>6</v>
      </c>
      <c r="U9" s="427"/>
      <c r="V9" s="427"/>
      <c r="W9" s="427">
        <v>23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29</v>
      </c>
      <c r="AJ9" s="427"/>
      <c r="AK9" s="427"/>
      <c r="AL9" s="427">
        <f>N9+T9+Z9+AF9</f>
        <v>23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23</v>
      </c>
      <c r="L10" s="427"/>
      <c r="M10" s="427"/>
      <c r="N10" s="427">
        <v>14</v>
      </c>
      <c r="O10" s="427"/>
      <c r="P10" s="427"/>
      <c r="Q10" s="427">
        <v>17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59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30</v>
      </c>
      <c r="L12" s="427"/>
      <c r="M12" s="427"/>
      <c r="N12" s="427">
        <f>N9+N10+N11</f>
        <v>17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23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82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47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36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300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263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295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271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296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297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273</v>
      </c>
      <c r="O21" s="370"/>
      <c r="P21" s="370"/>
      <c r="Q21" s="370"/>
      <c r="R21" s="370"/>
      <c r="S21" s="371"/>
      <c r="T21" s="372" t="s">
        <v>247</v>
      </c>
      <c r="U21" s="370"/>
      <c r="V21" s="370"/>
      <c r="W21" s="370"/>
      <c r="X21" s="371"/>
      <c r="Y21" s="372" t="s">
        <v>243</v>
      </c>
      <c r="Z21" s="370"/>
      <c r="AA21" s="370"/>
      <c r="AB21" s="370"/>
      <c r="AC21" s="371"/>
      <c r="AD21" s="372" t="s">
        <v>267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298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257</v>
      </c>
      <c r="U25" s="367"/>
      <c r="V25" s="367"/>
      <c r="W25" s="367"/>
      <c r="X25" s="368"/>
      <c r="Y25" s="372" t="s">
        <v>263</v>
      </c>
      <c r="Z25" s="370"/>
      <c r="AA25" s="370"/>
      <c r="AB25" s="370"/>
      <c r="AC25" s="371"/>
      <c r="AD25" s="366" t="s">
        <v>299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516" t="s">
        <v>247</v>
      </c>
      <c r="L31" s="517"/>
      <c r="M31" s="517"/>
      <c r="N31" s="517"/>
      <c r="O31" s="518"/>
      <c r="P31" s="366" t="s">
        <v>248</v>
      </c>
      <c r="Q31" s="367"/>
      <c r="R31" s="368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516" t="s">
        <v>253</v>
      </c>
      <c r="L32" s="517"/>
      <c r="M32" s="517"/>
      <c r="N32" s="517"/>
      <c r="O32" s="518"/>
      <c r="P32" s="372" t="s">
        <v>254</v>
      </c>
      <c r="Q32" s="370"/>
      <c r="R32" s="371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3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516" t="s">
        <v>257</v>
      </c>
      <c r="L33" s="517"/>
      <c r="M33" s="517"/>
      <c r="N33" s="517"/>
      <c r="O33" s="518"/>
      <c r="P33" s="372" t="s">
        <v>248</v>
      </c>
      <c r="Q33" s="370"/>
      <c r="R33" s="371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3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516" t="s">
        <v>257</v>
      </c>
      <c r="L34" s="517"/>
      <c r="M34" s="517"/>
      <c r="N34" s="517"/>
      <c r="O34" s="518"/>
      <c r="P34" s="372" t="s">
        <v>248</v>
      </c>
      <c r="Q34" s="370"/>
      <c r="R34" s="371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3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259</v>
      </c>
      <c r="E35" s="242"/>
      <c r="F35" s="242"/>
      <c r="G35" s="242"/>
      <c r="H35" s="242"/>
      <c r="I35" s="370" t="s">
        <v>246</v>
      </c>
      <c r="J35" s="371"/>
      <c r="K35" s="516" t="s">
        <v>260</v>
      </c>
      <c r="L35" s="517"/>
      <c r="M35" s="517"/>
      <c r="N35" s="517"/>
      <c r="O35" s="518"/>
      <c r="P35" s="372" t="s">
        <v>248</v>
      </c>
      <c r="Q35" s="370"/>
      <c r="R35" s="371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3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38</v>
      </c>
      <c r="Q3" s="405"/>
      <c r="R3" s="405"/>
      <c r="S3" s="407" t="s">
        <v>152</v>
      </c>
      <c r="T3" s="407" t="str">
        <f>曜日!D7</f>
        <v>土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4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6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29</v>
      </c>
      <c r="AJ9" s="427"/>
      <c r="AK9" s="427"/>
      <c r="AL9" s="427">
        <f>N9+T9+Z9+AF9</f>
        <v>23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14</v>
      </c>
      <c r="O10" s="427"/>
      <c r="P10" s="427"/>
      <c r="Q10" s="427">
        <v>18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59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17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82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46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302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273</v>
      </c>
      <c r="O25" s="367"/>
      <c r="P25" s="367"/>
      <c r="Q25" s="367"/>
      <c r="R25" s="367"/>
      <c r="S25" s="368"/>
      <c r="T25" s="366" t="s">
        <v>247</v>
      </c>
      <c r="U25" s="367"/>
      <c r="V25" s="367"/>
      <c r="W25" s="367"/>
      <c r="X25" s="368"/>
      <c r="Y25" s="372" t="s">
        <v>243</v>
      </c>
      <c r="Z25" s="370"/>
      <c r="AA25" s="370"/>
      <c r="AB25" s="370"/>
      <c r="AC25" s="371"/>
      <c r="AD25" s="366" t="s">
        <v>303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 t="s">
        <v>304</v>
      </c>
      <c r="G26" s="370"/>
      <c r="H26" s="370"/>
      <c r="I26" s="370"/>
      <c r="J26" s="370"/>
      <c r="K26" s="370"/>
      <c r="L26" s="370" t="s">
        <v>153</v>
      </c>
      <c r="M26" s="371"/>
      <c r="N26" s="372" t="s">
        <v>262</v>
      </c>
      <c r="O26" s="370"/>
      <c r="P26" s="370"/>
      <c r="Q26" s="370"/>
      <c r="R26" s="370"/>
      <c r="S26" s="371"/>
      <c r="T26" s="372" t="s">
        <v>247</v>
      </c>
      <c r="U26" s="370"/>
      <c r="V26" s="370"/>
      <c r="W26" s="370"/>
      <c r="X26" s="371"/>
      <c r="Y26" s="372" t="s">
        <v>266</v>
      </c>
      <c r="Z26" s="370"/>
      <c r="AA26" s="370"/>
      <c r="AB26" s="370"/>
      <c r="AC26" s="371"/>
      <c r="AD26" s="372" t="s">
        <v>305</v>
      </c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516" t="s">
        <v>247</v>
      </c>
      <c r="L31" s="517"/>
      <c r="M31" s="517"/>
      <c r="N31" s="517"/>
      <c r="O31" s="518"/>
      <c r="P31" s="366" t="s">
        <v>248</v>
      </c>
      <c r="Q31" s="367"/>
      <c r="R31" s="368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6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516" t="s">
        <v>253</v>
      </c>
      <c r="L32" s="517"/>
      <c r="M32" s="517"/>
      <c r="N32" s="517"/>
      <c r="O32" s="518"/>
      <c r="P32" s="372" t="s">
        <v>254</v>
      </c>
      <c r="Q32" s="370"/>
      <c r="R32" s="371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516" t="s">
        <v>257</v>
      </c>
      <c r="L33" s="517"/>
      <c r="M33" s="517"/>
      <c r="N33" s="517"/>
      <c r="O33" s="518"/>
      <c r="P33" s="372" t="s">
        <v>248</v>
      </c>
      <c r="Q33" s="370"/>
      <c r="R33" s="371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516" t="s">
        <v>257</v>
      </c>
      <c r="L34" s="517"/>
      <c r="M34" s="517"/>
      <c r="N34" s="517"/>
      <c r="O34" s="518"/>
      <c r="P34" s="372" t="s">
        <v>248</v>
      </c>
      <c r="Q34" s="370"/>
      <c r="R34" s="371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259</v>
      </c>
      <c r="E35" s="242"/>
      <c r="F35" s="242"/>
      <c r="G35" s="242"/>
      <c r="H35" s="242"/>
      <c r="I35" s="370" t="s">
        <v>246</v>
      </c>
      <c r="J35" s="371"/>
      <c r="K35" s="516" t="s">
        <v>260</v>
      </c>
      <c r="L35" s="517"/>
      <c r="M35" s="517"/>
      <c r="N35" s="517"/>
      <c r="O35" s="518"/>
      <c r="P35" s="372" t="s">
        <v>248</v>
      </c>
      <c r="Q35" s="370"/>
      <c r="R35" s="371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5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39</v>
      </c>
      <c r="Q3" s="405"/>
      <c r="R3" s="405"/>
      <c r="S3" s="407" t="s">
        <v>152</v>
      </c>
      <c r="T3" s="407" t="str">
        <f>曜日!D8</f>
        <v>日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301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4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6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29</v>
      </c>
      <c r="AJ9" s="427"/>
      <c r="AK9" s="427"/>
      <c r="AL9" s="427">
        <f>N9+T9+Z9+AF9</f>
        <v>23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14</v>
      </c>
      <c r="O10" s="427"/>
      <c r="P10" s="427"/>
      <c r="Q10" s="427">
        <v>18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59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17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82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46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366" t="s">
        <v>257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306</v>
      </c>
      <c r="E35" s="242"/>
      <c r="F35" s="242"/>
      <c r="G35" s="242"/>
      <c r="H35" s="242"/>
      <c r="I35" s="370" t="s">
        <v>246</v>
      </c>
      <c r="J35" s="371"/>
      <c r="K35" s="366" t="s">
        <v>260</v>
      </c>
      <c r="L35" s="367"/>
      <c r="M35" s="367"/>
      <c r="N35" s="367"/>
      <c r="O35" s="368"/>
      <c r="P35" s="372" t="s">
        <v>248</v>
      </c>
      <c r="Q35" s="370"/>
      <c r="R35" s="370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Normal="96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40</v>
      </c>
      <c r="Q3" s="405"/>
      <c r="R3" s="405"/>
      <c r="S3" s="407" t="s">
        <v>152</v>
      </c>
      <c r="T3" s="407" t="str">
        <f>曜日!D9</f>
        <v>月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4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6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29</v>
      </c>
      <c r="AJ9" s="427"/>
      <c r="AK9" s="427"/>
      <c r="AL9" s="427">
        <f>N9+T9+Z9+AF9</f>
        <v>23</v>
      </c>
      <c r="AM9" s="427"/>
      <c r="AN9" s="427"/>
      <c r="AO9" s="446">
        <f>AI13</f>
        <v>185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21</v>
      </c>
      <c r="L10" s="427"/>
      <c r="M10" s="427"/>
      <c r="N10" s="427">
        <v>14</v>
      </c>
      <c r="O10" s="427"/>
      <c r="P10" s="427"/>
      <c r="Q10" s="427">
        <v>18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71</v>
      </c>
      <c r="AJ10" s="427"/>
      <c r="AK10" s="427"/>
      <c r="AL10" s="427">
        <f>N10+T10+Z10+AF10</f>
        <v>59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28</v>
      </c>
      <c r="L12" s="427"/>
      <c r="M12" s="427"/>
      <c r="N12" s="427">
        <f>N9+N10+N11</f>
        <v>17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82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45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185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 ht="13.5" customHeight="1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 ht="13.5" customHeight="1">
      <c r="A20" s="306"/>
      <c r="B20" s="307"/>
      <c r="C20" s="308"/>
      <c r="D20" s="386" t="s">
        <v>144</v>
      </c>
      <c r="E20" s="387"/>
      <c r="F20" s="417" t="s">
        <v>326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257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327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308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257</v>
      </c>
      <c r="U25" s="367"/>
      <c r="V25" s="367"/>
      <c r="W25" s="367"/>
      <c r="X25" s="368"/>
      <c r="Y25" s="372" t="s">
        <v>243</v>
      </c>
      <c r="Z25" s="370"/>
      <c r="AA25" s="370"/>
      <c r="AB25" s="370"/>
      <c r="AC25" s="371"/>
      <c r="AD25" s="366" t="s">
        <v>309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366" t="s">
        <v>257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306</v>
      </c>
      <c r="E35" s="242"/>
      <c r="F35" s="242"/>
      <c r="G35" s="242"/>
      <c r="H35" s="242"/>
      <c r="I35" s="370" t="s">
        <v>246</v>
      </c>
      <c r="J35" s="371"/>
      <c r="K35" s="366" t="s">
        <v>260</v>
      </c>
      <c r="L35" s="367"/>
      <c r="M35" s="367"/>
      <c r="N35" s="367"/>
      <c r="O35" s="368"/>
      <c r="P35" s="372" t="s">
        <v>248</v>
      </c>
      <c r="Q35" s="370"/>
      <c r="R35" s="370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246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307</v>
      </c>
      <c r="AD36" s="473"/>
      <c r="AE36" s="98"/>
      <c r="AF36" s="99" t="s">
        <v>251</v>
      </c>
      <c r="AG36" s="98"/>
      <c r="AH36" s="100" t="s">
        <v>236</v>
      </c>
      <c r="AI36" s="98"/>
      <c r="AJ36" s="215" t="s">
        <v>235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4</v>
      </c>
      <c r="Q3" s="405"/>
      <c r="R3" s="405"/>
      <c r="S3" s="407" t="s">
        <v>152</v>
      </c>
      <c r="T3" s="407" t="str">
        <f>曜日!D3</f>
        <v>火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4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6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29</v>
      </c>
      <c r="AJ9" s="427"/>
      <c r="AK9" s="427"/>
      <c r="AL9" s="427">
        <f>N9+T9+Z9+AF9</f>
        <v>23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21</v>
      </c>
      <c r="L10" s="427"/>
      <c r="M10" s="427"/>
      <c r="N10" s="427">
        <v>15</v>
      </c>
      <c r="O10" s="427"/>
      <c r="P10" s="427"/>
      <c r="Q10" s="427">
        <v>18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71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28</v>
      </c>
      <c r="L12" s="427"/>
      <c r="M12" s="427"/>
      <c r="N12" s="427">
        <f>N9+N10+N11</f>
        <v>18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83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46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311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243</v>
      </c>
      <c r="Z15" s="367"/>
      <c r="AA15" s="367"/>
      <c r="AB15" s="367"/>
      <c r="AC15" s="368"/>
      <c r="AD15" s="366" t="s">
        <v>248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 t="s">
        <v>310</v>
      </c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366" t="s">
        <v>257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306</v>
      </c>
      <c r="E35" s="242"/>
      <c r="F35" s="242"/>
      <c r="G35" s="242"/>
      <c r="H35" s="242"/>
      <c r="I35" s="370" t="s">
        <v>246</v>
      </c>
      <c r="J35" s="371"/>
      <c r="K35" s="366" t="s">
        <v>260</v>
      </c>
      <c r="L35" s="367"/>
      <c r="M35" s="367"/>
      <c r="N35" s="367"/>
      <c r="O35" s="368"/>
      <c r="P35" s="372" t="s">
        <v>248</v>
      </c>
      <c r="Q35" s="370"/>
      <c r="R35" s="370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5</v>
      </c>
      <c r="Q3" s="405"/>
      <c r="R3" s="405"/>
      <c r="S3" s="407" t="s">
        <v>152</v>
      </c>
      <c r="T3" s="407" t="str">
        <f>曜日!D4</f>
        <v>水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4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6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29</v>
      </c>
      <c r="AJ9" s="427"/>
      <c r="AK9" s="427"/>
      <c r="AL9" s="427">
        <f>N9+T9+Z9+AF9</f>
        <v>23</v>
      </c>
      <c r="AM9" s="427"/>
      <c r="AN9" s="427"/>
      <c r="AO9" s="446">
        <f>AI13</f>
        <v>187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16</v>
      </c>
      <c r="O10" s="427"/>
      <c r="P10" s="427"/>
      <c r="Q10" s="427">
        <v>18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22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83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48</v>
      </c>
      <c r="L13" s="431"/>
      <c r="M13" s="431"/>
      <c r="N13" s="431"/>
      <c r="O13" s="431"/>
      <c r="P13" s="431"/>
      <c r="Q13" s="431">
        <f>Q12+T12</f>
        <v>40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187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 ht="13.5" customHeight="1">
      <c r="A15" s="306"/>
      <c r="B15" s="307"/>
      <c r="C15" s="308"/>
      <c r="D15" s="386" t="s">
        <v>29</v>
      </c>
      <c r="E15" s="387"/>
      <c r="F15" s="417" t="s">
        <v>316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257</v>
      </c>
      <c r="U15" s="367"/>
      <c r="V15" s="367"/>
      <c r="W15" s="367"/>
      <c r="X15" s="368"/>
      <c r="Y15" s="366" t="s">
        <v>266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317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271</v>
      </c>
      <c r="U25" s="367"/>
      <c r="V25" s="367"/>
      <c r="W25" s="367"/>
      <c r="X25" s="368"/>
      <c r="Y25" s="372" t="s">
        <v>243</v>
      </c>
      <c r="Z25" s="370"/>
      <c r="AA25" s="370"/>
      <c r="AB25" s="370"/>
      <c r="AC25" s="371"/>
      <c r="AD25" s="366" t="s">
        <v>318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312</v>
      </c>
      <c r="AM31" s="220"/>
      <c r="AN31" s="210" t="s">
        <v>313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312</v>
      </c>
      <c r="AM32" s="216"/>
      <c r="AN32" s="208" t="s">
        <v>313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312</v>
      </c>
      <c r="AM33" s="216"/>
      <c r="AN33" s="208" t="s">
        <v>313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9</v>
      </c>
      <c r="AH34" s="100" t="s">
        <v>236</v>
      </c>
      <c r="AI34" s="98">
        <v>9</v>
      </c>
      <c r="AJ34" s="215" t="s">
        <v>235</v>
      </c>
      <c r="AK34" s="207"/>
      <c r="AL34" s="216" t="s">
        <v>312</v>
      </c>
      <c r="AM34" s="216"/>
      <c r="AN34" s="208" t="s">
        <v>313</v>
      </c>
      <c r="AO34" s="476" t="s">
        <v>315</v>
      </c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246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250</v>
      </c>
      <c r="AD35" s="473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312</v>
      </c>
      <c r="AM35" s="216"/>
      <c r="AN35" s="208" t="s">
        <v>313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6</v>
      </c>
      <c r="Q3" s="405"/>
      <c r="R3" s="405"/>
      <c r="S3" s="407" t="s">
        <v>152</v>
      </c>
      <c r="T3" s="407" t="str">
        <f>曜日!D5</f>
        <v>木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5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7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30</v>
      </c>
      <c r="AJ9" s="427"/>
      <c r="AK9" s="427"/>
      <c r="AL9" s="427">
        <f>N9+T9+Z9+AF9</f>
        <v>24</v>
      </c>
      <c r="AM9" s="427"/>
      <c r="AN9" s="427"/>
      <c r="AO9" s="446">
        <f>AI13</f>
        <v>189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16</v>
      </c>
      <c r="O10" s="427"/>
      <c r="P10" s="427"/>
      <c r="Q10" s="427">
        <v>18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30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105</v>
      </c>
      <c r="AJ12" s="427"/>
      <c r="AK12" s="427"/>
      <c r="AL12" s="427">
        <f>SUM(N12+T12+Z12+AF12)</f>
        <v>84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49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189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320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273</v>
      </c>
      <c r="O15" s="367"/>
      <c r="P15" s="367"/>
      <c r="Q15" s="367"/>
      <c r="R15" s="367"/>
      <c r="S15" s="368"/>
      <c r="T15" s="366" t="s">
        <v>321</v>
      </c>
      <c r="U15" s="367"/>
      <c r="V15" s="367"/>
      <c r="W15" s="367"/>
      <c r="X15" s="368"/>
      <c r="Y15" s="366" t="s">
        <v>266</v>
      </c>
      <c r="Z15" s="367"/>
      <c r="AA15" s="367"/>
      <c r="AB15" s="367"/>
      <c r="AC15" s="368"/>
      <c r="AD15" s="366" t="s">
        <v>289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 t="s">
        <v>325</v>
      </c>
      <c r="G16" s="370"/>
      <c r="H16" s="370"/>
      <c r="I16" s="370"/>
      <c r="J16" s="370"/>
      <c r="K16" s="370"/>
      <c r="L16" s="370" t="s">
        <v>153</v>
      </c>
      <c r="M16" s="371"/>
      <c r="N16" s="372" t="s">
        <v>273</v>
      </c>
      <c r="O16" s="370"/>
      <c r="P16" s="370"/>
      <c r="Q16" s="370"/>
      <c r="R16" s="370"/>
      <c r="S16" s="371"/>
      <c r="T16" s="372" t="s">
        <v>260</v>
      </c>
      <c r="U16" s="370"/>
      <c r="V16" s="370"/>
      <c r="W16" s="370"/>
      <c r="X16" s="371"/>
      <c r="Y16" s="372" t="s">
        <v>263</v>
      </c>
      <c r="Z16" s="370"/>
      <c r="AA16" s="370"/>
      <c r="AB16" s="370"/>
      <c r="AC16" s="371"/>
      <c r="AD16" s="372" t="s">
        <v>248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 t="s">
        <v>322</v>
      </c>
      <c r="G17" s="370"/>
      <c r="H17" s="370"/>
      <c r="I17" s="370"/>
      <c r="J17" s="370"/>
      <c r="K17" s="370"/>
      <c r="L17" s="370" t="s">
        <v>246</v>
      </c>
      <c r="M17" s="371"/>
      <c r="N17" s="372" t="s">
        <v>262</v>
      </c>
      <c r="O17" s="370"/>
      <c r="P17" s="370"/>
      <c r="Q17" s="370"/>
      <c r="R17" s="370"/>
      <c r="S17" s="371"/>
      <c r="T17" s="372" t="s">
        <v>257</v>
      </c>
      <c r="U17" s="370"/>
      <c r="V17" s="370"/>
      <c r="W17" s="370"/>
      <c r="X17" s="371"/>
      <c r="Y17" s="372" t="s">
        <v>263</v>
      </c>
      <c r="Z17" s="370"/>
      <c r="AA17" s="370"/>
      <c r="AB17" s="370"/>
      <c r="AC17" s="371"/>
      <c r="AD17" s="372" t="s">
        <v>254</v>
      </c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319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247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327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323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 t="s">
        <v>324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9</v>
      </c>
      <c r="AH34" s="100" t="s">
        <v>236</v>
      </c>
      <c r="AI34" s="98">
        <v>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7</v>
      </c>
      <c r="Q3" s="405"/>
      <c r="R3" s="405"/>
      <c r="S3" s="407" t="s">
        <v>152</v>
      </c>
      <c r="T3" s="407" t="str">
        <f>曜日!D6</f>
        <v>金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/>
      <c r="G4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6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7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31</v>
      </c>
      <c r="AJ9" s="427"/>
      <c r="AK9" s="427"/>
      <c r="AL9" s="427">
        <f>N9+T9+Z9+AF9</f>
        <v>24</v>
      </c>
      <c r="AM9" s="427"/>
      <c r="AN9" s="427"/>
      <c r="AO9" s="446">
        <f>AI13</f>
        <v>190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16</v>
      </c>
      <c r="O10" s="427"/>
      <c r="P10" s="427"/>
      <c r="Q10" s="427">
        <v>18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31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106</v>
      </c>
      <c r="AJ12" s="427"/>
      <c r="AK12" s="427"/>
      <c r="AL12" s="427">
        <f>SUM(N12+T12+Z12+AF12)</f>
        <v>84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50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190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328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273</v>
      </c>
      <c r="O15" s="367"/>
      <c r="P15" s="367"/>
      <c r="Q15" s="367"/>
      <c r="R15" s="367"/>
      <c r="S15" s="368"/>
      <c r="T15" s="366" t="s">
        <v>260</v>
      </c>
      <c r="U15" s="367"/>
      <c r="V15" s="367"/>
      <c r="W15" s="367"/>
      <c r="X15" s="368"/>
      <c r="Y15" s="366" t="s">
        <v>243</v>
      </c>
      <c r="Z15" s="367"/>
      <c r="AA15" s="367"/>
      <c r="AB15" s="367"/>
      <c r="AC15" s="368"/>
      <c r="AD15" s="366" t="s">
        <v>267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9</v>
      </c>
      <c r="AH34" s="100" t="s">
        <v>236</v>
      </c>
      <c r="AI34" s="98">
        <v>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8</v>
      </c>
      <c r="Q3" s="405"/>
      <c r="R3" s="405"/>
      <c r="S3" s="407" t="s">
        <v>152</v>
      </c>
      <c r="T3" s="407" t="str">
        <f>曜日!D7</f>
        <v>土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6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7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31</v>
      </c>
      <c r="AJ9" s="427"/>
      <c r="AK9" s="427"/>
      <c r="AL9" s="427">
        <f>N9+T9+Z9+AF9</f>
        <v>24</v>
      </c>
      <c r="AM9" s="427"/>
      <c r="AN9" s="427"/>
      <c r="AO9" s="446">
        <f>AI13</f>
        <v>190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16</v>
      </c>
      <c r="O10" s="427"/>
      <c r="P10" s="427"/>
      <c r="Q10" s="427">
        <v>18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31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106</v>
      </c>
      <c r="AJ12" s="427"/>
      <c r="AK12" s="427"/>
      <c r="AL12" s="427">
        <f>SUM(N12+T12+Z12+AF12)</f>
        <v>84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50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190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8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7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8</v>
      </c>
      <c r="AH33" s="228" t="s">
        <v>236</v>
      </c>
      <c r="AI33" s="226">
        <v>11</v>
      </c>
      <c r="AJ33" s="237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9</v>
      </c>
      <c r="AH34" s="228" t="s">
        <v>236</v>
      </c>
      <c r="AI34" s="226">
        <v>9</v>
      </c>
      <c r="AJ34" s="237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9</v>
      </c>
      <c r="Q3" s="405"/>
      <c r="R3" s="405"/>
      <c r="S3" s="407" t="s">
        <v>152</v>
      </c>
      <c r="T3" s="407" t="str">
        <f>曜日!D8</f>
        <v>日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233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301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6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7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31</v>
      </c>
      <c r="AJ9" s="427"/>
      <c r="AK9" s="427"/>
      <c r="AL9" s="427">
        <f>N9+T9+Z9+AF9</f>
        <v>24</v>
      </c>
      <c r="AM9" s="427"/>
      <c r="AN9" s="427"/>
      <c r="AO9" s="446">
        <f>AI13</f>
        <v>189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21</v>
      </c>
      <c r="L10" s="427"/>
      <c r="M10" s="427"/>
      <c r="N10" s="427">
        <v>16</v>
      </c>
      <c r="O10" s="427"/>
      <c r="P10" s="427"/>
      <c r="Q10" s="427">
        <v>18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71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30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105</v>
      </c>
      <c r="AJ12" s="427"/>
      <c r="AK12" s="427"/>
      <c r="AL12" s="427">
        <f>SUM(N12+T12+Z12+AF12)</f>
        <v>84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49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189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329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247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294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8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7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8</v>
      </c>
      <c r="AH33" s="228" t="s">
        <v>236</v>
      </c>
      <c r="AI33" s="226">
        <v>11</v>
      </c>
      <c r="AJ33" s="237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9</v>
      </c>
      <c r="AH34" s="228" t="s">
        <v>236</v>
      </c>
      <c r="AI34" s="226">
        <v>9</v>
      </c>
      <c r="AJ34" s="237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J29" sqref="AJ29:AS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10</v>
      </c>
      <c r="Q3" s="405"/>
      <c r="R3" s="405"/>
      <c r="S3" s="407" t="s">
        <v>152</v>
      </c>
      <c r="T3" s="407" t="str">
        <f>曜日!D9</f>
        <v>月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233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301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6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7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31</v>
      </c>
      <c r="AJ9" s="427"/>
      <c r="AK9" s="427"/>
      <c r="AL9" s="427">
        <f>N9+T9+Z9+AF9</f>
        <v>24</v>
      </c>
      <c r="AM9" s="427"/>
      <c r="AN9" s="427"/>
      <c r="AO9" s="446">
        <f>AI13</f>
        <v>190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16</v>
      </c>
      <c r="O10" s="427"/>
      <c r="P10" s="427"/>
      <c r="Q10" s="427">
        <v>18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31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106</v>
      </c>
      <c r="AJ12" s="427"/>
      <c r="AK12" s="427"/>
      <c r="AL12" s="427">
        <f>SUM(N12+T12+Z12+AF12)</f>
        <v>84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50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190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330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260</v>
      </c>
      <c r="U15" s="367"/>
      <c r="V15" s="367"/>
      <c r="W15" s="367"/>
      <c r="X15" s="368"/>
      <c r="Y15" s="366" t="s">
        <v>266</v>
      </c>
      <c r="Z15" s="367"/>
      <c r="AA15" s="367"/>
      <c r="AB15" s="367"/>
      <c r="AC15" s="368"/>
      <c r="AD15" s="366" t="s">
        <v>248</v>
      </c>
      <c r="AE15" s="367"/>
      <c r="AF15" s="367"/>
      <c r="AG15" s="367"/>
      <c r="AH15" s="367"/>
      <c r="AI15" s="367"/>
      <c r="AJ15" s="366" t="s">
        <v>331</v>
      </c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8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7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8</v>
      </c>
      <c r="AH33" s="228" t="s">
        <v>236</v>
      </c>
      <c r="AI33" s="226">
        <v>11</v>
      </c>
      <c r="AJ33" s="237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9</v>
      </c>
      <c r="AH34" s="228" t="s">
        <v>236</v>
      </c>
      <c r="AI34" s="226">
        <v>9</v>
      </c>
      <c r="AJ34" s="237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11</v>
      </c>
      <c r="Q3" s="405"/>
      <c r="R3" s="405"/>
      <c r="S3" s="407" t="s">
        <v>152</v>
      </c>
      <c r="T3" s="407" t="str">
        <f>曜日!D3</f>
        <v>火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233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3</v>
      </c>
      <c r="L9" s="427"/>
      <c r="M9" s="427"/>
      <c r="N9" s="427">
        <v>2</v>
      </c>
      <c r="O9" s="427"/>
      <c r="P9" s="427"/>
      <c r="Q9" s="427">
        <v>0</v>
      </c>
      <c r="R9" s="427"/>
      <c r="S9" s="427"/>
      <c r="T9" s="427">
        <v>11</v>
      </c>
      <c r="U9" s="427"/>
      <c r="V9" s="427"/>
      <c r="W9" s="427">
        <v>24</v>
      </c>
      <c r="X9" s="427"/>
      <c r="Y9" s="427"/>
      <c r="Z9" s="427">
        <v>11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28</v>
      </c>
      <c r="AJ9" s="427"/>
      <c r="AK9" s="427"/>
      <c r="AL9" s="427">
        <f>N9+T9+Z9+AF9</f>
        <v>25</v>
      </c>
      <c r="AM9" s="427"/>
      <c r="AN9" s="427"/>
      <c r="AO9" s="446">
        <f>AI13</f>
        <v>188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24</v>
      </c>
      <c r="L10" s="427"/>
      <c r="M10" s="427"/>
      <c r="N10" s="427">
        <v>17</v>
      </c>
      <c r="O10" s="427"/>
      <c r="P10" s="427"/>
      <c r="Q10" s="427">
        <v>19</v>
      </c>
      <c r="R10" s="427"/>
      <c r="S10" s="427"/>
      <c r="T10" s="427">
        <v>15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30</v>
      </c>
      <c r="AD10" s="427"/>
      <c r="AE10" s="427"/>
      <c r="AF10" s="427">
        <v>27</v>
      </c>
      <c r="AG10" s="427"/>
      <c r="AH10" s="427"/>
      <c r="AI10" s="427">
        <f>K10+Q10+W10+AC10</f>
        <v>73</v>
      </c>
      <c r="AJ10" s="427"/>
      <c r="AK10" s="427"/>
      <c r="AL10" s="427">
        <f>N10+T10+Z10+AF10</f>
        <v>59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30</v>
      </c>
      <c r="L12" s="427"/>
      <c r="M12" s="427"/>
      <c r="N12" s="427">
        <f>N9+N10+N11</f>
        <v>19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31</v>
      </c>
      <c r="AD12" s="427"/>
      <c r="AE12" s="427"/>
      <c r="AF12" s="427">
        <f>SUM(AF9:AH11)</f>
        <v>28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84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49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59</v>
      </c>
      <c r="AD13" s="431"/>
      <c r="AE13" s="431"/>
      <c r="AF13" s="431"/>
      <c r="AG13" s="431"/>
      <c r="AH13" s="431"/>
      <c r="AI13" s="431">
        <f>AI12+AL12</f>
        <v>188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332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247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333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336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273</v>
      </c>
      <c r="O21" s="370"/>
      <c r="P21" s="370"/>
      <c r="Q21" s="370"/>
      <c r="R21" s="370"/>
      <c r="S21" s="371"/>
      <c r="T21" s="372" t="s">
        <v>321</v>
      </c>
      <c r="U21" s="370"/>
      <c r="V21" s="370"/>
      <c r="W21" s="370"/>
      <c r="X21" s="371"/>
      <c r="Y21" s="372" t="s">
        <v>243</v>
      </c>
      <c r="Z21" s="370"/>
      <c r="AA21" s="370"/>
      <c r="AB21" s="370"/>
      <c r="AC21" s="371"/>
      <c r="AD21" s="372" t="s">
        <v>337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334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271</v>
      </c>
      <c r="U25" s="367"/>
      <c r="V25" s="367"/>
      <c r="W25" s="367"/>
      <c r="X25" s="368"/>
      <c r="Y25" s="372" t="s">
        <v>263</v>
      </c>
      <c r="Z25" s="370"/>
      <c r="AA25" s="370"/>
      <c r="AB25" s="370"/>
      <c r="AC25" s="371"/>
      <c r="AD25" s="366" t="s">
        <v>335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 t="s">
        <v>338</v>
      </c>
      <c r="G26" s="370"/>
      <c r="H26" s="370"/>
      <c r="I26" s="370"/>
      <c r="J26" s="370"/>
      <c r="K26" s="370"/>
      <c r="L26" s="370" t="s">
        <v>153</v>
      </c>
      <c r="M26" s="371"/>
      <c r="N26" s="372" t="s">
        <v>273</v>
      </c>
      <c r="O26" s="370"/>
      <c r="P26" s="370"/>
      <c r="Q26" s="370"/>
      <c r="R26" s="370"/>
      <c r="S26" s="371"/>
      <c r="T26" s="372" t="s">
        <v>260</v>
      </c>
      <c r="U26" s="370"/>
      <c r="V26" s="370"/>
      <c r="W26" s="370"/>
      <c r="X26" s="371"/>
      <c r="Y26" s="372" t="s">
        <v>243</v>
      </c>
      <c r="Z26" s="370"/>
      <c r="AA26" s="370"/>
      <c r="AB26" s="370"/>
      <c r="AC26" s="371"/>
      <c r="AD26" s="372" t="s">
        <v>339</v>
      </c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40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9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8</v>
      </c>
      <c r="AH33" s="228" t="s">
        <v>236</v>
      </c>
      <c r="AI33" s="226">
        <v>11</v>
      </c>
      <c r="AJ33" s="239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9</v>
      </c>
      <c r="AH34" s="228" t="s">
        <v>236</v>
      </c>
      <c r="AI34" s="226">
        <v>9</v>
      </c>
      <c r="AJ34" s="239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X33" sqref="X33:AB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149</v>
      </c>
      <c r="AI1" s="514"/>
      <c r="AJ1" s="514"/>
      <c r="AK1" s="514"/>
      <c r="AL1" s="514" t="s">
        <v>150</v>
      </c>
      <c r="AM1" s="514"/>
      <c r="AN1" s="514"/>
      <c r="AO1" s="514"/>
      <c r="AP1" s="514" t="s">
        <v>151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12</v>
      </c>
      <c r="Q3" s="405"/>
      <c r="R3" s="405"/>
      <c r="S3" s="407" t="s">
        <v>152</v>
      </c>
      <c r="T3" s="407" t="str">
        <f>曜日!D4</f>
        <v>水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3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28</v>
      </c>
      <c r="AJ9" s="427"/>
      <c r="AK9" s="427"/>
      <c r="AL9" s="427">
        <f>N9+T9+Z9+AF9</f>
        <v>25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23</v>
      </c>
      <c r="L10" s="519"/>
      <c r="M10" s="519"/>
      <c r="N10" s="519">
        <v>16</v>
      </c>
      <c r="O10" s="519"/>
      <c r="P10" s="519"/>
      <c r="Q10" s="519">
        <v>19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31</v>
      </c>
      <c r="AD10" s="519"/>
      <c r="AE10" s="519"/>
      <c r="AF10" s="519">
        <v>26</v>
      </c>
      <c r="AG10" s="519"/>
      <c r="AH10" s="519"/>
      <c r="AI10" s="427">
        <f>K10+Q10+W10+AC10</f>
        <v>73</v>
      </c>
      <c r="AJ10" s="427"/>
      <c r="AK10" s="427"/>
      <c r="AL10" s="427">
        <f>N10+T10+Z10+AF10</f>
        <v>57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18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32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82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47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59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341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271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294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342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262</v>
      </c>
      <c r="O21" s="370"/>
      <c r="P21" s="370"/>
      <c r="Q21" s="370"/>
      <c r="R21" s="370"/>
      <c r="S21" s="371"/>
      <c r="T21" s="372" t="s">
        <v>257</v>
      </c>
      <c r="U21" s="370"/>
      <c r="V21" s="370"/>
      <c r="W21" s="370"/>
      <c r="X21" s="371"/>
      <c r="Y21" s="372" t="s">
        <v>263</v>
      </c>
      <c r="Z21" s="370"/>
      <c r="AA21" s="370"/>
      <c r="AB21" s="370"/>
      <c r="AC21" s="371"/>
      <c r="AD21" s="372" t="s">
        <v>296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343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257</v>
      </c>
      <c r="U25" s="367"/>
      <c r="V25" s="367"/>
      <c r="W25" s="367"/>
      <c r="X25" s="368"/>
      <c r="Y25" s="372" t="s">
        <v>243</v>
      </c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 t="s">
        <v>344</v>
      </c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523"/>
      <c r="Y33" s="524"/>
      <c r="Z33" s="524"/>
      <c r="AA33" s="524"/>
      <c r="AB33" s="525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9</v>
      </c>
      <c r="AH34" s="100" t="s">
        <v>236</v>
      </c>
      <c r="AI34" s="98">
        <v>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149</v>
      </c>
      <c r="AI1" s="514"/>
      <c r="AJ1" s="514"/>
      <c r="AK1" s="514"/>
      <c r="AL1" s="514" t="s">
        <v>150</v>
      </c>
      <c r="AM1" s="514"/>
      <c r="AN1" s="514"/>
      <c r="AO1" s="514"/>
      <c r="AP1" s="514" t="s">
        <v>151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13</v>
      </c>
      <c r="Q3" s="405"/>
      <c r="R3" s="405"/>
      <c r="S3" s="407" t="s">
        <v>152</v>
      </c>
      <c r="T3" s="407" t="str">
        <f>曜日!D5</f>
        <v>木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3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28</v>
      </c>
      <c r="AJ9" s="427"/>
      <c r="AK9" s="427"/>
      <c r="AL9" s="427">
        <f>N9+T9+Z9+AF9</f>
        <v>25</v>
      </c>
      <c r="AM9" s="427"/>
      <c r="AN9" s="427"/>
      <c r="AO9" s="446">
        <f>AI13</f>
        <v>184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23</v>
      </c>
      <c r="L10" s="519"/>
      <c r="M10" s="519"/>
      <c r="N10" s="519">
        <v>16</v>
      </c>
      <c r="O10" s="519"/>
      <c r="P10" s="519"/>
      <c r="Q10" s="519">
        <v>19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29</v>
      </c>
      <c r="AD10" s="519"/>
      <c r="AE10" s="519"/>
      <c r="AF10" s="519">
        <v>26</v>
      </c>
      <c r="AG10" s="519"/>
      <c r="AH10" s="519"/>
      <c r="AI10" s="427">
        <f>K10+Q10+W10+AC10</f>
        <v>71</v>
      </c>
      <c r="AJ10" s="427"/>
      <c r="AK10" s="427"/>
      <c r="AL10" s="427">
        <f>N10+T10+Z10+AF10</f>
        <v>57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18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30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102</v>
      </c>
      <c r="AJ12" s="427"/>
      <c r="AK12" s="427"/>
      <c r="AL12" s="427">
        <f>SUM(N12+T12+Z12+AF12)</f>
        <v>82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47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57</v>
      </c>
      <c r="AD13" s="431"/>
      <c r="AE13" s="431"/>
      <c r="AF13" s="431"/>
      <c r="AG13" s="431"/>
      <c r="AH13" s="431"/>
      <c r="AI13" s="431">
        <f>AI12+AL12</f>
        <v>184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345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271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296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346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262</v>
      </c>
      <c r="O21" s="370"/>
      <c r="P21" s="370"/>
      <c r="Q21" s="370"/>
      <c r="R21" s="370"/>
      <c r="S21" s="371"/>
      <c r="T21" s="372" t="s">
        <v>247</v>
      </c>
      <c r="U21" s="370"/>
      <c r="V21" s="370"/>
      <c r="W21" s="370"/>
      <c r="X21" s="371"/>
      <c r="Y21" s="372" t="s">
        <v>263</v>
      </c>
      <c r="Z21" s="370"/>
      <c r="AA21" s="370"/>
      <c r="AB21" s="370"/>
      <c r="AC21" s="371"/>
      <c r="AD21" s="372" t="s">
        <v>347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9</v>
      </c>
      <c r="AH34" s="100" t="s">
        <v>236</v>
      </c>
      <c r="AI34" s="98">
        <v>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 t="s">
        <v>354</v>
      </c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I34" sqref="AI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14</v>
      </c>
      <c r="Q3" s="405"/>
      <c r="R3" s="405"/>
      <c r="S3" s="407" t="s">
        <v>152</v>
      </c>
      <c r="T3" s="407" t="str">
        <f>曜日!D6</f>
        <v>金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3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28</v>
      </c>
      <c r="AJ9" s="427"/>
      <c r="AK9" s="427"/>
      <c r="AL9" s="427">
        <f>N9+T9+Z9+AF9</f>
        <v>25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23</v>
      </c>
      <c r="L10" s="519"/>
      <c r="M10" s="519"/>
      <c r="N10" s="519">
        <v>17</v>
      </c>
      <c r="O10" s="519"/>
      <c r="P10" s="519"/>
      <c r="Q10" s="519">
        <v>19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30</v>
      </c>
      <c r="AD10" s="519"/>
      <c r="AE10" s="519"/>
      <c r="AF10" s="519">
        <v>26</v>
      </c>
      <c r="AG10" s="519"/>
      <c r="AH10" s="519"/>
      <c r="AI10" s="427">
        <f>K10+Q10+W10+AC10</f>
        <v>72</v>
      </c>
      <c r="AJ10" s="427"/>
      <c r="AK10" s="427"/>
      <c r="AL10" s="427">
        <f>N10+T10+Z10+AF10</f>
        <v>58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19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31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83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48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58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349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243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 t="s">
        <v>351</v>
      </c>
      <c r="G16" s="370"/>
      <c r="H16" s="370"/>
      <c r="I16" s="370"/>
      <c r="J16" s="370"/>
      <c r="K16" s="370"/>
      <c r="L16" s="370" t="s">
        <v>153</v>
      </c>
      <c r="M16" s="371"/>
      <c r="N16" s="372" t="s">
        <v>262</v>
      </c>
      <c r="O16" s="370"/>
      <c r="P16" s="370"/>
      <c r="Q16" s="370"/>
      <c r="R16" s="370"/>
      <c r="S16" s="371"/>
      <c r="T16" s="372" t="s">
        <v>260</v>
      </c>
      <c r="U16" s="370"/>
      <c r="V16" s="370"/>
      <c r="W16" s="370"/>
      <c r="X16" s="371"/>
      <c r="Y16" s="372" t="s">
        <v>263</v>
      </c>
      <c r="Z16" s="370"/>
      <c r="AA16" s="370"/>
      <c r="AB16" s="370"/>
      <c r="AC16" s="371"/>
      <c r="AD16" s="372" t="s">
        <v>350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348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 t="s">
        <v>344</v>
      </c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246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250</v>
      </c>
      <c r="AD34" s="473"/>
      <c r="AE34" s="98"/>
      <c r="AF34" s="99" t="s">
        <v>251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AG34" sqref="AG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15</v>
      </c>
      <c r="Q3" s="405"/>
      <c r="R3" s="405"/>
      <c r="S3" s="407" t="s">
        <v>152</v>
      </c>
      <c r="T3" s="407" t="str">
        <f>曜日!D7</f>
        <v>土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3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28</v>
      </c>
      <c r="AJ9" s="427"/>
      <c r="AK9" s="427"/>
      <c r="AL9" s="427">
        <f>N9+T9+Z9+AF9</f>
        <v>25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23</v>
      </c>
      <c r="L10" s="519"/>
      <c r="M10" s="519"/>
      <c r="N10" s="519">
        <v>17</v>
      </c>
      <c r="O10" s="519"/>
      <c r="P10" s="519"/>
      <c r="Q10" s="519">
        <v>19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30</v>
      </c>
      <c r="AD10" s="519"/>
      <c r="AE10" s="519"/>
      <c r="AF10" s="519">
        <v>26</v>
      </c>
      <c r="AG10" s="519"/>
      <c r="AH10" s="519"/>
      <c r="AI10" s="427">
        <f>K10+Q10+W10+AC10</f>
        <v>72</v>
      </c>
      <c r="AJ10" s="427"/>
      <c r="AK10" s="427"/>
      <c r="AL10" s="427">
        <f>N10+T10+Z10+AF10</f>
        <v>58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19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31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83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48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58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246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250</v>
      </c>
      <c r="AD34" s="473"/>
      <c r="AE34" s="98"/>
      <c r="AF34" s="99" t="s">
        <v>251</v>
      </c>
      <c r="AG34" s="98"/>
      <c r="AH34" s="100"/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G34" sqref="AG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16</v>
      </c>
      <c r="Q3" s="405"/>
      <c r="R3" s="405"/>
      <c r="S3" s="407" t="s">
        <v>152</v>
      </c>
      <c r="T3" s="407" t="str">
        <f>曜日!D8</f>
        <v>日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301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3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28</v>
      </c>
      <c r="AJ9" s="427"/>
      <c r="AK9" s="427"/>
      <c r="AL9" s="427">
        <f>N9+T9+Z9+AF9</f>
        <v>25</v>
      </c>
      <c r="AM9" s="427"/>
      <c r="AN9" s="427"/>
      <c r="AO9" s="446">
        <f>AI13</f>
        <v>184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22</v>
      </c>
      <c r="L10" s="519"/>
      <c r="M10" s="519"/>
      <c r="N10" s="519">
        <v>17</v>
      </c>
      <c r="O10" s="519"/>
      <c r="P10" s="519"/>
      <c r="Q10" s="519">
        <v>18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30</v>
      </c>
      <c r="AD10" s="519"/>
      <c r="AE10" s="519"/>
      <c r="AF10" s="519">
        <v>26</v>
      </c>
      <c r="AG10" s="519"/>
      <c r="AH10" s="519"/>
      <c r="AI10" s="427">
        <f>K10+Q10+W10+AC10</f>
        <v>70</v>
      </c>
      <c r="AJ10" s="427"/>
      <c r="AK10" s="427"/>
      <c r="AL10" s="427">
        <f>N10+T10+Z10+AF10</f>
        <v>58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28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31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101</v>
      </c>
      <c r="AJ12" s="427"/>
      <c r="AK12" s="427"/>
      <c r="AL12" s="427">
        <f>SUM(N12+T12+Z12+AF12)</f>
        <v>83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47</v>
      </c>
      <c r="L13" s="431"/>
      <c r="M13" s="431"/>
      <c r="N13" s="431"/>
      <c r="O13" s="431"/>
      <c r="P13" s="431"/>
      <c r="Q13" s="431">
        <f>Q12+T12</f>
        <v>44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58</v>
      </c>
      <c r="AD13" s="431"/>
      <c r="AE13" s="431"/>
      <c r="AF13" s="431"/>
      <c r="AG13" s="431"/>
      <c r="AH13" s="431"/>
      <c r="AI13" s="431">
        <f>AI12+AL12</f>
        <v>184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352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257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294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353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262</v>
      </c>
      <c r="O21" s="370"/>
      <c r="P21" s="370"/>
      <c r="Q21" s="370"/>
      <c r="R21" s="370"/>
      <c r="S21" s="371"/>
      <c r="T21" s="372" t="s">
        <v>257</v>
      </c>
      <c r="U21" s="370"/>
      <c r="V21" s="370"/>
      <c r="W21" s="370"/>
      <c r="X21" s="371"/>
      <c r="Y21" s="372" t="s">
        <v>266</v>
      </c>
      <c r="Z21" s="370"/>
      <c r="AA21" s="370"/>
      <c r="AB21" s="370"/>
      <c r="AC21" s="371"/>
      <c r="AD21" s="372" t="s">
        <v>286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246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250</v>
      </c>
      <c r="AD34" s="473"/>
      <c r="AE34" s="98"/>
      <c r="AF34" s="99" t="s">
        <v>251</v>
      </c>
      <c r="AG34" s="98"/>
      <c r="AH34" s="100"/>
      <c r="AI34" s="98"/>
      <c r="AJ34" s="215"/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17</v>
      </c>
      <c r="Q3" s="405"/>
      <c r="R3" s="405"/>
      <c r="S3" s="407" t="s">
        <v>152</v>
      </c>
      <c r="T3" s="407" t="str">
        <f>曜日!D9</f>
        <v>月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301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4</v>
      </c>
      <c r="L9" s="519"/>
      <c r="M9" s="519"/>
      <c r="N9" s="519">
        <v>1</v>
      </c>
      <c r="O9" s="519"/>
      <c r="P9" s="519"/>
      <c r="Q9" s="519">
        <v>1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30</v>
      </c>
      <c r="AJ9" s="427"/>
      <c r="AK9" s="427"/>
      <c r="AL9" s="427">
        <f>N9+T9+Z9+AF9</f>
        <v>24</v>
      </c>
      <c r="AM9" s="427"/>
      <c r="AN9" s="427"/>
      <c r="AO9" s="446">
        <f>AI13</f>
        <v>184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21</v>
      </c>
      <c r="L10" s="519"/>
      <c r="M10" s="519"/>
      <c r="N10" s="519">
        <v>16</v>
      </c>
      <c r="O10" s="519"/>
      <c r="P10" s="519"/>
      <c r="Q10" s="519">
        <v>17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32</v>
      </c>
      <c r="AD10" s="519"/>
      <c r="AE10" s="519"/>
      <c r="AF10" s="519">
        <v>26</v>
      </c>
      <c r="AG10" s="519"/>
      <c r="AH10" s="519"/>
      <c r="AI10" s="427">
        <f>K10+Q10+W10+AC10</f>
        <v>70</v>
      </c>
      <c r="AJ10" s="427"/>
      <c r="AK10" s="427"/>
      <c r="AL10" s="427">
        <f>N10+T10+Z10+AF10</f>
        <v>57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28</v>
      </c>
      <c r="L12" s="427"/>
      <c r="M12" s="427"/>
      <c r="N12" s="427">
        <f>N9+N10+N11</f>
        <v>17</v>
      </c>
      <c r="O12" s="427"/>
      <c r="P12" s="427"/>
      <c r="Q12" s="427">
        <f>Q9+Q10+Q11</f>
        <v>18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81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45</v>
      </c>
      <c r="L13" s="431"/>
      <c r="M13" s="431"/>
      <c r="N13" s="431"/>
      <c r="O13" s="431"/>
      <c r="P13" s="431"/>
      <c r="Q13" s="431">
        <f>Q12+T12</f>
        <v>44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184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246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250</v>
      </c>
      <c r="AD34" s="473"/>
      <c r="AE34" s="98"/>
      <c r="AF34" s="99" t="s">
        <v>251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18</v>
      </c>
      <c r="Q3" s="405"/>
      <c r="R3" s="405"/>
      <c r="S3" s="407" t="s">
        <v>152</v>
      </c>
      <c r="T3" s="407" t="str">
        <f>曜日!D3</f>
        <v>火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19</v>
      </c>
      <c r="Q3" s="405"/>
      <c r="R3" s="405"/>
      <c r="S3" s="407" t="s">
        <v>152</v>
      </c>
      <c r="T3" s="407" t="str">
        <f>曜日!D4</f>
        <v>水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20</v>
      </c>
      <c r="Q3" s="405"/>
      <c r="R3" s="405"/>
      <c r="S3" s="407" t="s">
        <v>152</v>
      </c>
      <c r="T3" s="407" t="str">
        <f>曜日!D5</f>
        <v>木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21</v>
      </c>
      <c r="Q3" s="405"/>
      <c r="R3" s="405"/>
      <c r="S3" s="407" t="s">
        <v>152</v>
      </c>
      <c r="T3" s="407" t="str">
        <f>曜日!D6</f>
        <v>金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149</v>
      </c>
      <c r="AI1" s="514"/>
      <c r="AJ1" s="514"/>
      <c r="AK1" s="514"/>
      <c r="AL1" s="514" t="s">
        <v>150</v>
      </c>
      <c r="AM1" s="514"/>
      <c r="AN1" s="514"/>
      <c r="AO1" s="514"/>
      <c r="AP1" s="514" t="s">
        <v>151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22</v>
      </c>
      <c r="Q3" s="405"/>
      <c r="R3" s="405"/>
      <c r="S3" s="407" t="s">
        <v>152</v>
      </c>
      <c r="T3" s="407" t="str">
        <f>曜日!D7</f>
        <v>土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23</v>
      </c>
      <c r="Q3" s="405"/>
      <c r="R3" s="405"/>
      <c r="S3" s="407" t="s">
        <v>152</v>
      </c>
      <c r="T3" s="407" t="str">
        <f>曜日!D8</f>
        <v>日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24</v>
      </c>
      <c r="Q3" s="405"/>
      <c r="R3" s="405"/>
      <c r="S3" s="407" t="s">
        <v>152</v>
      </c>
      <c r="T3" s="407" t="str">
        <f>曜日!D9</f>
        <v>月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25</v>
      </c>
      <c r="Q3" s="405"/>
      <c r="R3" s="405"/>
      <c r="S3" s="407" t="s">
        <v>152</v>
      </c>
      <c r="T3" s="407" t="str">
        <f>曜日!D3</f>
        <v>火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26</v>
      </c>
      <c r="Q3" s="405"/>
      <c r="R3" s="405"/>
      <c r="S3" s="407" t="s">
        <v>152</v>
      </c>
      <c r="T3" s="407" t="str">
        <f>曜日!D4</f>
        <v>水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149</v>
      </c>
      <c r="AI1" s="514"/>
      <c r="AJ1" s="514"/>
      <c r="AK1" s="514"/>
      <c r="AL1" s="514" t="s">
        <v>150</v>
      </c>
      <c r="AM1" s="514"/>
      <c r="AN1" s="514"/>
      <c r="AO1" s="514"/>
      <c r="AP1" s="514" t="s">
        <v>151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27</v>
      </c>
      <c r="Q3" s="405"/>
      <c r="R3" s="405"/>
      <c r="S3" s="407" t="s">
        <v>152</v>
      </c>
      <c r="T3" s="407" t="str">
        <f>曜日!D5</f>
        <v>木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0" t="s">
        <v>230</v>
      </c>
      <c r="C2" s="520"/>
      <c r="D2" s="520"/>
      <c r="E2" s="2"/>
      <c r="F2" s="521" t="s">
        <v>41</v>
      </c>
      <c r="G2" s="521"/>
      <c r="H2" s="521"/>
    </row>
    <row r="3" spans="2:8">
      <c r="B3" t="s">
        <v>1</v>
      </c>
      <c r="C3" s="1" t="s">
        <v>32</v>
      </c>
      <c r="D3" t="s">
        <v>237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21" t="s">
        <v>239</v>
      </c>
      <c r="E5" s="4"/>
      <c r="F5" s="521"/>
      <c r="G5" s="521"/>
      <c r="H5" s="521"/>
    </row>
    <row r="6" spans="2:8">
      <c r="B6" t="s">
        <v>37</v>
      </c>
      <c r="C6" s="1" t="s">
        <v>32</v>
      </c>
      <c r="D6" s="222" t="s">
        <v>240</v>
      </c>
      <c r="E6" s="4"/>
      <c r="F6" s="521"/>
      <c r="G6" s="521"/>
      <c r="H6" s="521"/>
    </row>
    <row r="7" spans="2:8">
      <c r="B7" t="s">
        <v>38</v>
      </c>
      <c r="C7" s="1" t="s">
        <v>32</v>
      </c>
      <c r="D7" s="222" t="s">
        <v>241</v>
      </c>
      <c r="E7" s="4"/>
      <c r="F7" s="521"/>
      <c r="G7" s="521"/>
      <c r="H7" s="521"/>
    </row>
    <row r="8" spans="2:8">
      <c r="B8" t="s">
        <v>39</v>
      </c>
      <c r="C8" s="1" t="s">
        <v>32</v>
      </c>
      <c r="D8" s="222" t="s">
        <v>235</v>
      </c>
      <c r="E8" s="4"/>
      <c r="F8" s="521"/>
      <c r="G8" s="521"/>
      <c r="H8" s="521"/>
    </row>
    <row r="9" spans="2:8" ht="15.75" customHeight="1">
      <c r="B9" t="s">
        <v>40</v>
      </c>
      <c r="C9" s="1" t="s">
        <v>32</v>
      </c>
      <c r="D9" s="222" t="s">
        <v>236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0" t="s">
        <v>231</v>
      </c>
      <c r="C11" s="520"/>
      <c r="D11" s="520"/>
      <c r="E11" s="4"/>
      <c r="F11" s="521" t="s">
        <v>42</v>
      </c>
      <c r="G11" s="521"/>
      <c r="H11" s="521"/>
    </row>
    <row r="12" spans="2:8">
      <c r="B12" t="s">
        <v>234</v>
      </c>
      <c r="C12" s="521" t="s">
        <v>242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1" t="str">
        <f>曜日!B12</f>
        <v>令和2年</v>
      </c>
      <c r="B1" s="521"/>
      <c r="C1" s="81" t="str">
        <f>曜日!C12</f>
        <v>9月</v>
      </c>
      <c r="D1" s="521" t="s">
        <v>46</v>
      </c>
      <c r="E1" s="521"/>
      <c r="F1" s="137" t="s">
        <v>47</v>
      </c>
      <c r="G1" s="40" t="s">
        <v>164</v>
      </c>
      <c r="H1" s="40"/>
      <c r="I1" s="40" t="s">
        <v>48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49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50</v>
      </c>
      <c r="D4" s="50" t="s">
        <v>51</v>
      </c>
      <c r="E4" s="50" t="s">
        <v>52</v>
      </c>
      <c r="F4" s="51" t="s">
        <v>53</v>
      </c>
      <c r="G4" s="521" t="s">
        <v>54</v>
      </c>
      <c r="H4" s="521"/>
      <c r="I4" s="521"/>
      <c r="J4" s="521"/>
      <c r="K4" s="521"/>
    </row>
    <row r="5" spans="1:11" ht="14.25">
      <c r="A5" s="521" t="s">
        <v>47</v>
      </c>
      <c r="B5" s="521"/>
      <c r="C5" s="52" t="s">
        <v>55</v>
      </c>
      <c r="D5" s="53">
        <v>3</v>
      </c>
      <c r="E5" s="54">
        <v>0</v>
      </c>
      <c r="F5" s="53">
        <v>0</v>
      </c>
      <c r="G5" s="521"/>
      <c r="H5" s="521"/>
      <c r="I5" s="521"/>
      <c r="J5" s="521"/>
      <c r="K5" s="521"/>
    </row>
    <row r="6" spans="1:11" ht="17.25">
      <c r="A6" s="521" t="s">
        <v>56</v>
      </c>
      <c r="B6" s="52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1" t="s">
        <v>165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1" t="s">
        <v>65</v>
      </c>
      <c r="B10" s="52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1" t="s">
        <v>233</v>
      </c>
      <c r="B11" s="521"/>
      <c r="C11" s="84">
        <f>労務状況!D38</f>
        <v>0</v>
      </c>
      <c r="D11" s="84">
        <f>労務状況!E38</f>
        <v>0</v>
      </c>
      <c r="E11" s="84">
        <f>労務状況!F38</f>
        <v>1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1" t="s">
        <v>66</v>
      </c>
      <c r="B12" s="52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1"/>
      <c r="B13" s="52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1"/>
      <c r="B14" s="52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1" t="s">
        <v>56</v>
      </c>
      <c r="B18" s="52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68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69</v>
      </c>
      <c r="B22" s="521"/>
      <c r="C22" s="60" t="s">
        <v>70</v>
      </c>
      <c r="D22" s="521" t="s">
        <v>71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65</v>
      </c>
      <c r="B23" s="521"/>
      <c r="C23" s="61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233</v>
      </c>
      <c r="B24" s="521"/>
      <c r="C24" s="61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66</v>
      </c>
      <c r="B25" s="521"/>
      <c r="C25" s="61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1"/>
      <c r="B26" s="521"/>
      <c r="C26" s="61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1"/>
      <c r="B27" s="521"/>
      <c r="C27" s="61"/>
      <c r="D27" s="521"/>
      <c r="E27" s="521"/>
      <c r="F27" s="521"/>
      <c r="G27" s="521"/>
      <c r="H27" s="521"/>
      <c r="I27" s="521"/>
      <c r="J27" s="521"/>
      <c r="K27" s="521"/>
    </row>
    <row r="28" spans="1:11">
      <c r="A28" s="521" t="s">
        <v>72</v>
      </c>
      <c r="B28" s="521"/>
      <c r="C28" s="521"/>
      <c r="D28" s="521"/>
      <c r="E28" s="521"/>
      <c r="F28" s="521"/>
      <c r="G28" s="521"/>
      <c r="H28" s="521"/>
      <c r="I28" s="521"/>
      <c r="J28" s="521"/>
      <c r="K28" s="521"/>
    </row>
    <row r="29" spans="1:11" ht="14.25">
      <c r="A29" s="521" t="s">
        <v>69</v>
      </c>
      <c r="B29" s="521"/>
      <c r="C29" s="60" t="s">
        <v>70</v>
      </c>
      <c r="D29" s="521" t="s">
        <v>71</v>
      </c>
      <c r="E29" s="521"/>
      <c r="F29" s="521"/>
      <c r="G29" s="521"/>
      <c r="H29" s="521"/>
      <c r="I29" s="521"/>
      <c r="J29" s="521"/>
      <c r="K29" s="521"/>
    </row>
    <row r="30" spans="1:11" ht="14.25">
      <c r="A30" s="521" t="s">
        <v>65</v>
      </c>
      <c r="B30" s="521"/>
      <c r="C30" s="48"/>
      <c r="D30" s="521"/>
      <c r="E30" s="521"/>
      <c r="F30" s="521"/>
      <c r="G30" s="521"/>
      <c r="H30" s="521"/>
      <c r="I30" s="521"/>
      <c r="J30" s="521"/>
      <c r="K30" s="521"/>
    </row>
    <row r="31" spans="1:11" ht="14.25">
      <c r="A31" s="521" t="s">
        <v>233</v>
      </c>
      <c r="B31" s="521"/>
      <c r="C31" s="48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66</v>
      </c>
      <c r="B32" s="521"/>
      <c r="C32" s="48"/>
      <c r="D32" s="521"/>
      <c r="E32" s="521"/>
      <c r="F32" s="521"/>
      <c r="G32" s="521"/>
      <c r="H32" s="521"/>
      <c r="I32" s="521"/>
      <c r="J32" s="521"/>
      <c r="K32" s="521"/>
    </row>
    <row r="33" spans="1:11" ht="14.25">
      <c r="A33" s="521"/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1"/>
      <c r="B34" s="521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1"/>
      <c r="B37" s="521"/>
      <c r="C37" s="69" t="s">
        <v>70</v>
      </c>
      <c r="D37" s="521" t="s">
        <v>73</v>
      </c>
      <c r="E37" s="521"/>
      <c r="F37" s="521"/>
      <c r="G37" s="521"/>
      <c r="H37" s="521"/>
      <c r="I37" s="521"/>
      <c r="J37" s="521"/>
      <c r="K37" s="521"/>
    </row>
    <row r="38" spans="1:11" ht="14.25">
      <c r="A38" s="521" t="s">
        <v>34</v>
      </c>
      <c r="B38" s="521"/>
      <c r="C38" s="70">
        <v>0</v>
      </c>
      <c r="D38" s="521"/>
      <c r="E38" s="521"/>
      <c r="F38" s="521"/>
      <c r="G38" s="521"/>
      <c r="H38" s="521"/>
      <c r="I38" s="521"/>
      <c r="J38" s="521"/>
      <c r="K38" s="521"/>
    </row>
    <row r="39" spans="1:11" ht="14.25">
      <c r="A39" s="521" t="s">
        <v>35</v>
      </c>
      <c r="B39" s="521"/>
      <c r="C39" s="71">
        <v>0</v>
      </c>
      <c r="D39" s="521"/>
      <c r="E39" s="521"/>
      <c r="F39" s="521"/>
      <c r="G39" s="521"/>
      <c r="H39" s="521"/>
      <c r="I39" s="521"/>
      <c r="J39" s="521"/>
      <c r="K39" s="521"/>
    </row>
    <row r="40" spans="1:11" ht="17.25">
      <c r="A40" s="521" t="s">
        <v>56</v>
      </c>
      <c r="B40" s="521"/>
      <c r="C40" s="113">
        <f>SUM(C38:C39)</f>
        <v>0</v>
      </c>
      <c r="D40" s="521"/>
      <c r="E40" s="521"/>
      <c r="F40" s="521"/>
      <c r="G40" s="521"/>
      <c r="H40" s="521"/>
      <c r="I40" s="521"/>
      <c r="J40" s="521"/>
      <c r="K40" s="52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1"/>
      <c r="B43" s="521"/>
      <c r="C43" s="75" t="s">
        <v>70</v>
      </c>
      <c r="D43" s="521" t="s">
        <v>75</v>
      </c>
      <c r="E43" s="521"/>
      <c r="F43" s="521"/>
      <c r="G43" s="521"/>
      <c r="H43" s="521"/>
      <c r="I43" s="521"/>
      <c r="J43" s="521"/>
      <c r="K43" s="521"/>
    </row>
    <row r="44" spans="1:11" ht="14.25">
      <c r="A44" s="521" t="s">
        <v>76</v>
      </c>
      <c r="B44" s="521"/>
      <c r="C44" s="76">
        <v>0</v>
      </c>
      <c r="D44" s="521"/>
      <c r="E44" s="521"/>
      <c r="F44" s="521"/>
      <c r="G44" s="521"/>
      <c r="H44" s="521"/>
      <c r="I44" s="521"/>
      <c r="J44" s="521"/>
      <c r="K44" s="521"/>
    </row>
    <row r="45" spans="1:11" ht="14.25">
      <c r="A45" s="521" t="s">
        <v>77</v>
      </c>
      <c r="B45" s="521"/>
      <c r="C45" s="75">
        <v>0</v>
      </c>
      <c r="D45" s="521"/>
      <c r="E45" s="521"/>
      <c r="F45" s="521"/>
      <c r="G45" s="521"/>
      <c r="H45" s="521"/>
      <c r="I45" s="521"/>
      <c r="J45" s="521"/>
      <c r="K45" s="52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1"/>
      <c r="I1" s="521"/>
    </row>
    <row r="2" spans="1:9" ht="22.5" customHeight="1">
      <c r="A2" s="107" t="s">
        <v>161</v>
      </c>
      <c r="B2" s="521" t="s">
        <v>79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80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181</v>
      </c>
      <c r="B4" s="521" t="s">
        <v>189</v>
      </c>
      <c r="C4" s="521"/>
      <c r="D4" s="521"/>
      <c r="E4" s="139">
        <f>業務遂行状況!AI3</f>
        <v>1</v>
      </c>
      <c r="F4" s="140" t="s">
        <v>163</v>
      </c>
      <c r="G4" s="521"/>
      <c r="H4" s="521"/>
      <c r="I4" s="521"/>
    </row>
    <row r="5" spans="1:9" ht="22.5" customHeight="1">
      <c r="A5" s="521"/>
      <c r="B5" s="521" t="s">
        <v>190</v>
      </c>
      <c r="C5" s="521"/>
      <c r="D5" s="521"/>
      <c r="E5" s="139">
        <f>業務遂行状況!AI4</f>
        <v>31</v>
      </c>
      <c r="F5" s="140" t="s">
        <v>163</v>
      </c>
      <c r="G5" s="521"/>
      <c r="H5" s="521"/>
      <c r="I5" s="521"/>
    </row>
    <row r="6" spans="1:9" ht="22.5" customHeight="1">
      <c r="A6" s="521"/>
      <c r="B6" s="521" t="s">
        <v>191</v>
      </c>
      <c r="C6" s="521"/>
      <c r="D6" s="521"/>
      <c r="E6" s="139">
        <f>業務遂行状況!AI5</f>
        <v>1</v>
      </c>
      <c r="F6" s="140" t="s">
        <v>163</v>
      </c>
      <c r="G6" s="521"/>
      <c r="H6" s="521"/>
      <c r="I6" s="521"/>
    </row>
    <row r="7" spans="1:9" ht="22.5" customHeight="1">
      <c r="A7" s="521"/>
      <c r="B7" s="521" t="s">
        <v>192</v>
      </c>
      <c r="C7" s="521"/>
      <c r="D7" s="521"/>
      <c r="E7" s="139">
        <f>業務遂行状況!AI6</f>
        <v>0</v>
      </c>
      <c r="F7" s="140" t="s">
        <v>163</v>
      </c>
      <c r="G7" s="521"/>
      <c r="H7" s="521"/>
      <c r="I7" s="521"/>
    </row>
    <row r="8" spans="1:9" ht="22.5" customHeight="1">
      <c r="A8" s="521"/>
      <c r="B8" s="521" t="s">
        <v>178</v>
      </c>
      <c r="C8" s="521"/>
      <c r="D8" s="521"/>
      <c r="E8" s="139">
        <f>業務遂行状況!AI7</f>
        <v>60</v>
      </c>
      <c r="F8" s="140" t="s">
        <v>163</v>
      </c>
      <c r="G8" s="521"/>
      <c r="H8" s="521"/>
      <c r="I8" s="521"/>
    </row>
    <row r="9" spans="1:9" ht="22.5" customHeight="1">
      <c r="A9" s="521" t="s">
        <v>179</v>
      </c>
      <c r="B9" s="521" t="s">
        <v>193</v>
      </c>
      <c r="C9" s="521"/>
      <c r="D9" s="521"/>
      <c r="E9" s="139">
        <f>業務遂行状況!AI8</f>
        <v>0</v>
      </c>
      <c r="F9" s="140" t="s">
        <v>163</v>
      </c>
      <c r="G9" s="521"/>
      <c r="H9" s="521"/>
      <c r="I9" s="521"/>
    </row>
    <row r="10" spans="1:9" ht="22.5" customHeight="1">
      <c r="A10" s="521"/>
      <c r="B10" s="521" t="s">
        <v>198</v>
      </c>
      <c r="C10" s="521"/>
      <c r="D10" s="521"/>
      <c r="E10" s="139">
        <f>業務遂行状況!AI9</f>
        <v>1</v>
      </c>
      <c r="F10" s="140" t="s">
        <v>163</v>
      </c>
      <c r="G10" s="521"/>
      <c r="H10" s="521"/>
      <c r="I10" s="521"/>
    </row>
    <row r="11" spans="1:9" ht="22.5" customHeight="1">
      <c r="A11" s="521" t="s">
        <v>211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1"/>
      <c r="E12" s="521"/>
      <c r="F12" s="521"/>
      <c r="G12" s="521"/>
      <c r="H12" s="521"/>
      <c r="I12" s="52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217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3" t="s">
        <v>194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3" t="s">
        <v>195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7" t="s">
        <v>81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8" t="s">
        <v>214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215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2"/>
      <c r="B20" s="522" t="s">
        <v>232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216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210</v>
      </c>
      <c r="B22" s="521" t="s">
        <v>209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207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208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206</v>
      </c>
      <c r="B25" s="521" t="s">
        <v>203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204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202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205</v>
      </c>
      <c r="B28" s="521" t="s">
        <v>212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213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1" t="str">
        <f>曜日!B12</f>
        <v>令和2年</v>
      </c>
      <c r="B1" s="521"/>
      <c r="C1" s="521"/>
      <c r="D1" s="521"/>
      <c r="E1" s="521" t="str">
        <f>曜日!C12</f>
        <v>9月</v>
      </c>
      <c r="F1" s="521"/>
      <c r="G1" s="521"/>
      <c r="H1" s="521"/>
      <c r="I1" s="521" t="s">
        <v>86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87</v>
      </c>
      <c r="AB1" s="521"/>
      <c r="AC1" s="521"/>
      <c r="AD1" s="521" t="s">
        <v>88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5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5"/>
      <c r="M4" s="145"/>
      <c r="N4" s="145"/>
      <c r="O4" s="521" t="s">
        <v>218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9" customFormat="1" ht="13.5" customHeight="1">
      <c r="A5" s="521" t="s">
        <v>89</v>
      </c>
      <c r="B5" s="521"/>
      <c r="C5" s="521"/>
      <c r="D5" s="521"/>
      <c r="E5" s="521"/>
      <c r="F5" s="521"/>
      <c r="G5" s="521"/>
      <c r="H5" s="521"/>
      <c r="I5" s="521" t="s">
        <v>90</v>
      </c>
      <c r="J5" s="521"/>
      <c r="K5" s="521"/>
      <c r="L5" s="521"/>
      <c r="M5" s="521" t="s">
        <v>91</v>
      </c>
      <c r="N5" s="521"/>
      <c r="O5" s="521"/>
      <c r="P5" s="521"/>
      <c r="Q5" s="521" t="s">
        <v>92</v>
      </c>
      <c r="R5" s="521"/>
      <c r="S5" s="521"/>
      <c r="T5" s="521"/>
      <c r="U5" s="521" t="s">
        <v>93</v>
      </c>
      <c r="V5" s="521"/>
      <c r="W5" s="521"/>
      <c r="X5" s="521"/>
      <c r="Y5" s="521" t="s">
        <v>85</v>
      </c>
      <c r="Z5" s="521"/>
      <c r="AA5" s="521"/>
      <c r="AB5" s="521"/>
      <c r="AC5" s="116"/>
      <c r="AD5" s="117"/>
      <c r="AE5" s="117"/>
      <c r="AF5" s="118"/>
    </row>
    <row r="6" spans="1:34" s="119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83</v>
      </c>
      <c r="J6" s="521"/>
      <c r="K6" s="521" t="s">
        <v>84</v>
      </c>
      <c r="L6" s="521"/>
      <c r="M6" s="521" t="s">
        <v>83</v>
      </c>
      <c r="N6" s="521"/>
      <c r="O6" s="521" t="s">
        <v>84</v>
      </c>
      <c r="P6" s="521"/>
      <c r="Q6" s="521" t="s">
        <v>83</v>
      </c>
      <c r="R6" s="521"/>
      <c r="S6" s="521" t="s">
        <v>84</v>
      </c>
      <c r="T6" s="521"/>
      <c r="U6" s="521" t="s">
        <v>83</v>
      </c>
      <c r="V6" s="521"/>
      <c r="W6" s="521" t="s">
        <v>84</v>
      </c>
      <c r="X6" s="521"/>
      <c r="Y6" s="521" t="s">
        <v>83</v>
      </c>
      <c r="Z6" s="521"/>
      <c r="AA6" s="521" t="s">
        <v>84</v>
      </c>
      <c r="AB6" s="521"/>
      <c r="AC6" s="120"/>
      <c r="AD6" s="121"/>
      <c r="AE6" s="121"/>
      <c r="AF6" s="122"/>
    </row>
    <row r="7" spans="1:34" s="119" customFormat="1" ht="13.5" customHeight="1">
      <c r="A7" s="521"/>
      <c r="B7" s="521"/>
      <c r="C7" s="521" t="s">
        <v>94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20"/>
      <c r="AD7" s="121"/>
      <c r="AE7" s="121"/>
      <c r="AF7" s="122"/>
    </row>
    <row r="8" spans="1:34" s="119" customFormat="1" ht="13.5" customHeight="1">
      <c r="A8" s="521"/>
      <c r="B8" s="521"/>
      <c r="C8" s="521"/>
      <c r="D8" s="521"/>
      <c r="E8" s="521"/>
      <c r="F8" s="521"/>
      <c r="G8" s="521" t="s">
        <v>95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21"/>
      <c r="AF8" s="122"/>
    </row>
    <row r="9" spans="1:34" s="119" customFormat="1" ht="13.5" customHeight="1">
      <c r="A9" s="521"/>
      <c r="B9" s="521"/>
      <c r="C9" s="521"/>
      <c r="D9" s="521"/>
      <c r="E9" s="521"/>
      <c r="F9" s="521"/>
      <c r="G9" s="521" t="s">
        <v>96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20"/>
      <c r="AD9" s="521">
        <f>SUM(Y16:AB16)</f>
        <v>0</v>
      </c>
      <c r="AE9" s="521"/>
      <c r="AF9" s="122" t="s">
        <v>0</v>
      </c>
    </row>
    <row r="10" spans="1:34" s="119" customFormat="1" ht="13.5" customHeight="1">
      <c r="A10" s="521"/>
      <c r="B10" s="521"/>
      <c r="C10" s="521" t="s">
        <v>97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20"/>
      <c r="AD10" s="121"/>
      <c r="AE10" s="121"/>
      <c r="AF10" s="122"/>
    </row>
    <row r="11" spans="1:34" s="119" customFormat="1" ht="13.5" customHeight="1">
      <c r="A11" s="521"/>
      <c r="B11" s="521"/>
      <c r="C11" s="521"/>
      <c r="D11" s="521"/>
      <c r="E11" s="521"/>
      <c r="F11" s="521"/>
      <c r="G11" s="521" t="s">
        <v>95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96</v>
      </c>
      <c r="AD11" s="521"/>
      <c r="AE11" s="121"/>
      <c r="AF11" s="122"/>
    </row>
    <row r="12" spans="1:34" s="115" customFormat="1" ht="13.5" customHeight="1">
      <c r="A12" s="521"/>
      <c r="B12" s="521"/>
      <c r="C12" s="521"/>
      <c r="D12" s="521"/>
      <c r="E12" s="521"/>
      <c r="F12" s="521"/>
      <c r="G12" s="521" t="s">
        <v>96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20"/>
      <c r="AD12" s="521">
        <f>SUM(Y18:AB18)</f>
        <v>0</v>
      </c>
      <c r="AE12" s="521"/>
      <c r="AF12" s="122" t="s">
        <v>0</v>
      </c>
    </row>
    <row r="13" spans="1:34" s="115" customFormat="1" ht="13.5" customHeight="1">
      <c r="A13" s="521"/>
      <c r="B13" s="521"/>
      <c r="C13" s="521" t="s">
        <v>98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20"/>
      <c r="AD13" s="121"/>
      <c r="AE13" s="121"/>
      <c r="AF13" s="122"/>
    </row>
    <row r="14" spans="1:34" s="115" customFormat="1" ht="13.5" customHeight="1">
      <c r="A14" s="521"/>
      <c r="B14" s="521"/>
      <c r="C14" s="521"/>
      <c r="D14" s="521"/>
      <c r="E14" s="521"/>
      <c r="F14" s="521"/>
      <c r="G14" s="521" t="s">
        <v>95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99</v>
      </c>
      <c r="AD14" s="521"/>
      <c r="AE14" s="121"/>
      <c r="AF14" s="122"/>
    </row>
    <row r="15" spans="1:34" s="115" customFormat="1" ht="13.5" customHeight="1">
      <c r="A15" s="521"/>
      <c r="B15" s="521"/>
      <c r="C15" s="521"/>
      <c r="D15" s="521"/>
      <c r="E15" s="521"/>
      <c r="F15" s="521"/>
      <c r="G15" s="521" t="s">
        <v>96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20"/>
      <c r="AD15" s="521">
        <f>Y17+AA17</f>
        <v>0</v>
      </c>
      <c r="AE15" s="521"/>
      <c r="AF15" s="122" t="s">
        <v>0</v>
      </c>
    </row>
    <row r="16" spans="1:34" s="115" customFormat="1" ht="13.5" customHeight="1">
      <c r="A16" s="521"/>
      <c r="B16" s="521"/>
      <c r="C16" s="521" t="s">
        <v>85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20"/>
      <c r="AD16" s="121"/>
      <c r="AE16" s="121"/>
      <c r="AF16" s="122"/>
    </row>
    <row r="17" spans="1:35" s="115" customFormat="1" ht="13.5" customHeight="1">
      <c r="A17" s="521"/>
      <c r="B17" s="521"/>
      <c r="C17" s="521"/>
      <c r="D17" s="521"/>
      <c r="E17" s="521"/>
      <c r="F17" s="521"/>
      <c r="G17" s="521" t="s">
        <v>95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20"/>
      <c r="AD17" s="121"/>
      <c r="AE17" s="121"/>
      <c r="AF17" s="122"/>
    </row>
    <row r="18" spans="1:35" s="115" customFormat="1" ht="13.5" customHeight="1">
      <c r="A18" s="521"/>
      <c r="B18" s="521"/>
      <c r="C18" s="521"/>
      <c r="D18" s="521"/>
      <c r="E18" s="521"/>
      <c r="F18" s="521"/>
      <c r="G18" s="521" t="s">
        <v>96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3"/>
      <c r="AD18" s="124"/>
      <c r="AE18" s="124"/>
      <c r="AF18" s="125"/>
    </row>
    <row r="19" spans="1:35" ht="13.5" customHeight="1">
      <c r="A19" s="521"/>
      <c r="B19" s="521"/>
      <c r="C19" s="521" t="s">
        <v>167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6" customFormat="1" ht="13.5" customHeight="1">
      <c r="A20" s="521"/>
      <c r="B20" s="521"/>
      <c r="C20" s="521" t="s">
        <v>100</v>
      </c>
      <c r="D20" s="521"/>
      <c r="E20" s="521"/>
      <c r="F20" s="521"/>
      <c r="G20" s="521"/>
      <c r="H20" s="521" t="s">
        <v>101</v>
      </c>
      <c r="I20" s="521"/>
      <c r="J20" s="521"/>
      <c r="K20" s="521" t="s">
        <v>102</v>
      </c>
      <c r="L20" s="521"/>
      <c r="M20" s="521"/>
      <c r="N20" s="521" t="s">
        <v>103</v>
      </c>
      <c r="O20" s="521"/>
      <c r="P20" s="521" t="s">
        <v>104</v>
      </c>
      <c r="Q20" s="521"/>
      <c r="R20" s="521" t="s">
        <v>100</v>
      </c>
      <c r="S20" s="521"/>
      <c r="T20" s="521"/>
      <c r="U20" s="521"/>
      <c r="V20" s="521"/>
      <c r="W20" s="521" t="s">
        <v>101</v>
      </c>
      <c r="X20" s="521"/>
      <c r="Y20" s="521"/>
      <c r="Z20" s="521" t="s">
        <v>102</v>
      </c>
      <c r="AA20" s="521"/>
      <c r="AB20" s="521"/>
      <c r="AC20" s="521" t="s">
        <v>103</v>
      </c>
      <c r="AD20" s="521"/>
      <c r="AE20" s="521" t="s">
        <v>104</v>
      </c>
      <c r="AF20" s="521"/>
    </row>
    <row r="21" spans="1:35" s="126" customFormat="1" ht="13.5" customHeight="1">
      <c r="A21" s="521"/>
      <c r="B21" s="521"/>
      <c r="C21" s="127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6" customFormat="1" ht="13.5" customHeight="1">
      <c r="A22" s="521"/>
      <c r="B22" s="521"/>
      <c r="C22" s="127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6" customFormat="1" ht="13.5" customHeight="1">
      <c r="A23" s="521"/>
      <c r="B23" s="521"/>
      <c r="C23" s="127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6" customFormat="1" ht="13.5" customHeight="1">
      <c r="A24" s="521"/>
      <c r="B24" s="521"/>
      <c r="C24" s="127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6" customFormat="1" ht="13.5" customHeight="1">
      <c r="A25" s="521"/>
      <c r="B25" s="521"/>
      <c r="C25" s="127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6" customFormat="1" ht="13.5" customHeight="1">
      <c r="A26" s="521"/>
      <c r="B26" s="521"/>
      <c r="C26" s="127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6" customFormat="1" ht="13.5" customHeight="1">
      <c r="A27" s="521"/>
      <c r="B27" s="521"/>
      <c r="C27" s="127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6" customFormat="1" ht="13.5" customHeight="1">
      <c r="A28" s="521"/>
      <c r="B28" s="521"/>
      <c r="C28" s="127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166</v>
      </c>
      <c r="AI28" s="521"/>
    </row>
    <row r="29" spans="1:35" s="126" customFormat="1" ht="13.5" customHeight="1">
      <c r="A29" s="521"/>
      <c r="B29" s="521"/>
      <c r="C29" s="127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44</v>
      </c>
      <c r="AI29" s="521"/>
    </row>
    <row r="30" spans="1:35" s="126" customFormat="1" ht="13.5" customHeight="1">
      <c r="A30" s="521"/>
      <c r="B30" s="521"/>
      <c r="C30" s="127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9">
        <f>COUNTA(D21:G30)</f>
        <v>0</v>
      </c>
      <c r="AI30" s="128" t="s">
        <v>163</v>
      </c>
    </row>
    <row r="31" spans="1:35" s="126" customFormat="1" ht="13.5" customHeight="1">
      <c r="A31" s="521"/>
      <c r="B31" s="521"/>
      <c r="C31" s="521" t="s">
        <v>105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6" customFormat="1" ht="13.5" customHeight="1">
      <c r="A32" s="521"/>
      <c r="B32" s="521"/>
      <c r="C32" s="521" t="s">
        <v>100</v>
      </c>
      <c r="D32" s="521"/>
      <c r="E32" s="521"/>
      <c r="F32" s="521"/>
      <c r="G32" s="521"/>
      <c r="H32" s="521" t="s">
        <v>101</v>
      </c>
      <c r="I32" s="521"/>
      <c r="J32" s="521"/>
      <c r="K32" s="521" t="s">
        <v>102</v>
      </c>
      <c r="L32" s="521"/>
      <c r="M32" s="521"/>
      <c r="N32" s="521" t="s">
        <v>106</v>
      </c>
      <c r="O32" s="521"/>
      <c r="P32" s="521"/>
      <c r="Q32" s="521"/>
      <c r="R32" s="521"/>
      <c r="S32" s="521"/>
      <c r="T32" s="521" t="s">
        <v>107</v>
      </c>
      <c r="U32" s="521"/>
      <c r="V32" s="521"/>
      <c r="W32" s="521"/>
      <c r="X32" s="521"/>
      <c r="Y32" s="521"/>
      <c r="Z32" s="521" t="s">
        <v>108</v>
      </c>
      <c r="AA32" s="521"/>
      <c r="AB32" s="521"/>
      <c r="AC32" s="521"/>
      <c r="AD32" s="521"/>
      <c r="AE32" s="521"/>
      <c r="AF32" s="521"/>
    </row>
    <row r="33" spans="1:32" s="126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109</v>
      </c>
      <c r="O33" s="521"/>
      <c r="P33" s="521" t="s">
        <v>103</v>
      </c>
      <c r="Q33" s="521"/>
      <c r="R33" s="521" t="s">
        <v>104</v>
      </c>
      <c r="S33" s="521"/>
      <c r="T33" s="521" t="s">
        <v>109</v>
      </c>
      <c r="U33" s="521"/>
      <c r="V33" s="521" t="s">
        <v>103</v>
      </c>
      <c r="W33" s="521"/>
      <c r="X33" s="521" t="s">
        <v>104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6" customFormat="1" ht="13.5" customHeight="1">
      <c r="A34" s="521"/>
      <c r="B34" s="521"/>
      <c r="C34" s="127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6" customFormat="1" ht="13.5" customHeight="1">
      <c r="A35" s="521"/>
      <c r="B35" s="521"/>
      <c r="C35" s="127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6" customFormat="1" ht="13.5" customHeight="1">
      <c r="A36" s="521"/>
      <c r="B36" s="521"/>
      <c r="C36" s="127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6" customFormat="1" ht="13.5" customHeight="1">
      <c r="A37" s="521"/>
      <c r="B37" s="521"/>
      <c r="C37" s="127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6" customFormat="1" ht="13.5" customHeight="1">
      <c r="A38" s="521"/>
      <c r="B38" s="521"/>
      <c r="C38" s="127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6" customFormat="1" ht="13.5" customHeight="1">
      <c r="A39" s="521"/>
      <c r="B39" s="521"/>
      <c r="C39" s="127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6" customFormat="1" ht="13.5" customHeight="1">
      <c r="A40" s="521"/>
      <c r="B40" s="521"/>
      <c r="C40" s="127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6" customFormat="1" ht="13.5" customHeight="1">
      <c r="A41" s="521"/>
      <c r="B41" s="521"/>
      <c r="C41" s="127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6" customFormat="1" ht="13.5" customHeight="1">
      <c r="A42" s="521"/>
      <c r="B42" s="521"/>
      <c r="C42" s="127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6" customFormat="1" ht="13.5" customHeight="1">
      <c r="A43" s="521"/>
      <c r="B43" s="521"/>
      <c r="C43" s="127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6" customFormat="1" ht="13.5" customHeight="1">
      <c r="A44" s="521"/>
      <c r="B44" s="521"/>
      <c r="C44" s="127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6" customFormat="1" ht="13.5" customHeight="1">
      <c r="A45" s="521"/>
      <c r="B45" s="521"/>
      <c r="C45" s="127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6" customFormat="1" ht="13.5" customHeight="1">
      <c r="A46" s="521"/>
      <c r="B46" s="521"/>
      <c r="C46" s="127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6" customFormat="1" ht="13.5" customHeight="1">
      <c r="A47" s="521"/>
      <c r="B47" s="521"/>
      <c r="C47" s="127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6" customFormat="1" ht="13.5" customHeight="1">
      <c r="A48" s="521"/>
      <c r="B48" s="521"/>
      <c r="C48" s="127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6" customFormat="1" ht="13.5" customHeight="1">
      <c r="A49" s="521"/>
      <c r="B49" s="521"/>
      <c r="C49" s="127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6" customFormat="1" ht="13.5" customHeight="1">
      <c r="A50" s="521"/>
      <c r="B50" s="521"/>
      <c r="C50" s="127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6" customFormat="1" ht="13.5" customHeight="1">
      <c r="A51" s="521"/>
      <c r="B51" s="521"/>
      <c r="C51" s="127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6" customFormat="1" ht="13.5" customHeight="1">
      <c r="A52" s="521"/>
      <c r="B52" s="521"/>
      <c r="C52" s="127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6" customFormat="1" ht="13.5" customHeight="1">
      <c r="A53" s="521"/>
      <c r="B53" s="521"/>
      <c r="C53" s="127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6" customFormat="1" ht="13.5" customHeight="1">
      <c r="A54" s="521"/>
      <c r="B54" s="521"/>
      <c r="C54" s="127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168</v>
      </c>
      <c r="AI54" s="521"/>
    </row>
    <row r="55" spans="1:35" s="126" customFormat="1" ht="13.5" customHeight="1">
      <c r="A55" s="521"/>
      <c r="B55" s="521"/>
      <c r="C55" s="127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170</v>
      </c>
      <c r="AI55" s="521"/>
    </row>
    <row r="56" spans="1:35" s="126" customFormat="1" ht="13.5" customHeight="1">
      <c r="A56" s="521"/>
      <c r="B56" s="521"/>
      <c r="C56" s="127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9">
        <f>COUNTA(N34:O58)</f>
        <v>0</v>
      </c>
      <c r="AI56" s="128" t="s">
        <v>163</v>
      </c>
    </row>
    <row r="57" spans="1:35" s="126" customFormat="1" ht="13.5" customHeight="1">
      <c r="A57" s="521"/>
      <c r="B57" s="521"/>
      <c r="C57" s="127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169</v>
      </c>
      <c r="AI57" s="521"/>
    </row>
    <row r="58" spans="1:35" s="126" customFormat="1" ht="13.5" customHeight="1">
      <c r="A58" s="521"/>
      <c r="B58" s="521"/>
      <c r="C58" s="127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9">
        <f>COUNTA(T34:U58)</f>
        <v>0</v>
      </c>
      <c r="AI58" s="128" t="s">
        <v>163</v>
      </c>
    </row>
    <row r="59" spans="1:35" s="126" customFormat="1" ht="13.5" customHeight="1">
      <c r="A59" s="521"/>
      <c r="B59" s="521"/>
      <c r="C59" s="521" t="s">
        <v>110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6" customFormat="1" ht="13.5" customHeight="1">
      <c r="A60" s="521"/>
      <c r="B60" s="521"/>
      <c r="C60" s="521" t="s">
        <v>111</v>
      </c>
      <c r="D60" s="521"/>
      <c r="E60" s="521"/>
      <c r="F60" s="521"/>
      <c r="G60" s="521"/>
      <c r="H60" s="521" t="s">
        <v>112</v>
      </c>
      <c r="I60" s="521"/>
      <c r="J60" s="521"/>
      <c r="K60" s="521" t="s">
        <v>113</v>
      </c>
      <c r="L60" s="521"/>
      <c r="M60" s="521"/>
      <c r="N60" s="521" t="s">
        <v>109</v>
      </c>
      <c r="O60" s="521"/>
      <c r="P60" s="521" t="s">
        <v>103</v>
      </c>
      <c r="Q60" s="521"/>
      <c r="R60" s="521" t="s">
        <v>104</v>
      </c>
      <c r="S60" s="521"/>
      <c r="T60" s="521" t="s">
        <v>108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6" customFormat="1" ht="13.5" customHeight="1">
      <c r="A61" s="521"/>
      <c r="B61" s="521"/>
      <c r="C61" s="127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6" customFormat="1" ht="13.5" customHeight="1">
      <c r="A62" s="521"/>
      <c r="B62" s="521"/>
      <c r="C62" s="127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6" customFormat="1" ht="13.5" customHeight="1">
      <c r="A63" s="521"/>
      <c r="B63" s="521"/>
      <c r="C63" s="127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171</v>
      </c>
      <c r="AI63" s="521"/>
    </row>
    <row r="64" spans="1:35" s="126" customFormat="1" ht="13.5" customHeight="1">
      <c r="A64" s="521"/>
      <c r="B64" s="521"/>
      <c r="C64" s="127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44</v>
      </c>
      <c r="AI64" s="521"/>
    </row>
    <row r="65" spans="1:35" s="126" customFormat="1" ht="13.5" customHeight="1">
      <c r="A65" s="521"/>
      <c r="B65" s="521"/>
      <c r="C65" s="127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9">
        <f>COUNTA(D61:G65)</f>
        <v>0</v>
      </c>
      <c r="AI65" s="128" t="s">
        <v>163</v>
      </c>
    </row>
    <row r="66" spans="1:35" s="126" customFormat="1" ht="13.5" customHeight="1">
      <c r="A66" s="521"/>
      <c r="B66" s="521"/>
      <c r="C66" s="521" t="s">
        <v>114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6" customFormat="1" ht="13.5" customHeight="1">
      <c r="A67" s="521"/>
      <c r="B67" s="521"/>
      <c r="C67" s="521" t="s">
        <v>100</v>
      </c>
      <c r="D67" s="521"/>
      <c r="E67" s="521"/>
      <c r="F67" s="521"/>
      <c r="G67" s="521"/>
      <c r="H67" s="521" t="s">
        <v>101</v>
      </c>
      <c r="I67" s="521"/>
      <c r="J67" s="521"/>
      <c r="K67" s="521" t="s">
        <v>102</v>
      </c>
      <c r="L67" s="521"/>
      <c r="M67" s="521"/>
      <c r="N67" s="521" t="s">
        <v>115</v>
      </c>
      <c r="O67" s="521"/>
      <c r="P67" s="521" t="s">
        <v>104</v>
      </c>
      <c r="Q67" s="521"/>
      <c r="R67" s="521" t="s">
        <v>116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6" customFormat="1" ht="13.5" customHeight="1">
      <c r="A68" s="521"/>
      <c r="B68" s="521"/>
      <c r="C68" s="127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6" customFormat="1" ht="13.5" customHeight="1">
      <c r="A69" s="521"/>
      <c r="B69" s="521"/>
      <c r="C69" s="127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6" customFormat="1" ht="13.5" customHeight="1">
      <c r="A70" s="521"/>
      <c r="B70" s="521"/>
      <c r="C70" s="127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6" customFormat="1" ht="13.5" customHeight="1">
      <c r="A71" s="521"/>
      <c r="B71" s="521"/>
      <c r="C71" s="127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6" customFormat="1" ht="13.5" customHeight="1">
      <c r="A72" s="521"/>
      <c r="B72" s="521"/>
      <c r="C72" s="127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6" customFormat="1" ht="13.5" customHeight="1">
      <c r="A73" s="521"/>
      <c r="B73" s="521"/>
      <c r="C73" s="127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6" customFormat="1" ht="13.5" customHeight="1">
      <c r="A74" s="521"/>
      <c r="B74" s="521"/>
      <c r="C74" s="127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6" customFormat="1" ht="13.5" customHeight="1">
      <c r="A75" s="521"/>
      <c r="B75" s="521"/>
      <c r="C75" s="127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6" customFormat="1" ht="13.5" customHeight="1">
      <c r="A76" s="521"/>
      <c r="B76" s="521"/>
      <c r="C76" s="127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6" customFormat="1" ht="13.5" customHeight="1">
      <c r="A77" s="521"/>
      <c r="B77" s="521"/>
      <c r="C77" s="127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6" customFormat="1" ht="13.5" customHeight="1">
      <c r="A78" s="521"/>
      <c r="B78" s="521"/>
      <c r="C78" s="127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6" customFormat="1" ht="13.5" customHeight="1">
      <c r="A79" s="521"/>
      <c r="B79" s="521"/>
      <c r="C79" s="127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6" customFormat="1" ht="13.5" customHeight="1">
      <c r="A80" s="521"/>
      <c r="B80" s="521"/>
      <c r="C80" s="127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6" customFormat="1" ht="13.5" customHeight="1">
      <c r="A81" s="521"/>
      <c r="B81" s="521"/>
      <c r="C81" s="127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6" customFormat="1" ht="13.5" customHeight="1">
      <c r="A82" s="521"/>
      <c r="B82" s="521"/>
      <c r="C82" s="127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6" customFormat="1" ht="13.5" customHeight="1">
      <c r="A83" s="521"/>
      <c r="B83" s="521"/>
      <c r="C83" s="127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6" customFormat="1" ht="13.5" customHeight="1">
      <c r="A84" s="521"/>
      <c r="B84" s="521"/>
      <c r="C84" s="127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6" customFormat="1" ht="13.5" customHeight="1">
      <c r="A85" s="521"/>
      <c r="B85" s="521"/>
      <c r="C85" s="127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172</v>
      </c>
      <c r="AI85" s="521"/>
    </row>
    <row r="86" spans="1:35" s="126" customFormat="1" ht="13.5" customHeight="1">
      <c r="A86" s="521"/>
      <c r="B86" s="521"/>
      <c r="C86" s="127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44</v>
      </c>
      <c r="AI86" s="521"/>
    </row>
    <row r="87" spans="1:35" s="126" customFormat="1" ht="13.5" customHeight="1">
      <c r="A87" s="521"/>
      <c r="B87" s="521"/>
      <c r="C87" s="127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9">
        <f>COUNTA(D68:G87)</f>
        <v>0</v>
      </c>
      <c r="AI87" s="128" t="s">
        <v>163</v>
      </c>
    </row>
    <row r="88" spans="1:35" s="126" customFormat="1" ht="13.5" customHeight="1">
      <c r="A88" s="521"/>
      <c r="B88" s="521"/>
      <c r="C88" s="521" t="s">
        <v>117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6" customFormat="1" ht="13.5" customHeight="1">
      <c r="A89" s="521"/>
      <c r="B89" s="521"/>
      <c r="C89" s="521" t="s">
        <v>100</v>
      </c>
      <c r="D89" s="521"/>
      <c r="E89" s="521"/>
      <c r="F89" s="521"/>
      <c r="G89" s="521"/>
      <c r="H89" s="521" t="s">
        <v>101</v>
      </c>
      <c r="I89" s="521"/>
      <c r="J89" s="521"/>
      <c r="K89" s="521" t="s">
        <v>102</v>
      </c>
      <c r="L89" s="521"/>
      <c r="M89" s="521"/>
      <c r="N89" s="521" t="s">
        <v>109</v>
      </c>
      <c r="O89" s="521"/>
      <c r="P89" s="521" t="s">
        <v>104</v>
      </c>
      <c r="Q89" s="521"/>
      <c r="R89" s="521" t="s">
        <v>100</v>
      </c>
      <c r="S89" s="521"/>
      <c r="T89" s="521"/>
      <c r="U89" s="521"/>
      <c r="V89" s="521"/>
      <c r="W89" s="521" t="s">
        <v>101</v>
      </c>
      <c r="X89" s="521"/>
      <c r="Y89" s="521"/>
      <c r="Z89" s="521" t="s">
        <v>102</v>
      </c>
      <c r="AA89" s="521"/>
      <c r="AB89" s="521"/>
      <c r="AC89" s="521" t="s">
        <v>118</v>
      </c>
      <c r="AD89" s="521"/>
      <c r="AE89" s="521" t="s">
        <v>104</v>
      </c>
      <c r="AF89" s="521"/>
    </row>
    <row r="90" spans="1:35" s="126" customFormat="1" ht="13.5" customHeight="1">
      <c r="A90" s="521"/>
      <c r="B90" s="521"/>
      <c r="C90" s="127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6" customFormat="1" ht="13.5" customHeight="1">
      <c r="A91" s="521"/>
      <c r="B91" s="521"/>
      <c r="C91" s="127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6" customFormat="1" ht="13.5" customHeight="1">
      <c r="A92" s="521"/>
      <c r="B92" s="521"/>
      <c r="C92" s="127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173</v>
      </c>
      <c r="AI92" s="521"/>
    </row>
    <row r="93" spans="1:35" s="126" customFormat="1" ht="13.5" customHeight="1">
      <c r="A93" s="521"/>
      <c r="B93" s="521"/>
      <c r="C93" s="127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44</v>
      </c>
      <c r="AI93" s="521"/>
    </row>
    <row r="94" spans="1:35" s="126" customFormat="1" ht="13.5" customHeight="1">
      <c r="A94" s="521"/>
      <c r="B94" s="521"/>
      <c r="C94" s="127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9">
        <f>COUNTA(D90:G94)</f>
        <v>0</v>
      </c>
      <c r="AI94" s="128" t="s">
        <v>163</v>
      </c>
    </row>
    <row r="95" spans="1:35" s="126" customFormat="1" ht="13.5" customHeight="1">
      <c r="A95" s="521"/>
      <c r="B95" s="521"/>
      <c r="C95" s="521" t="s">
        <v>119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6" customFormat="1" ht="13.5" customHeight="1">
      <c r="A96" s="521"/>
      <c r="B96" s="521"/>
      <c r="C96" s="521" t="s">
        <v>100</v>
      </c>
      <c r="D96" s="521"/>
      <c r="E96" s="521"/>
      <c r="F96" s="521"/>
      <c r="G96" s="521"/>
      <c r="H96" s="521" t="s">
        <v>101</v>
      </c>
      <c r="I96" s="521"/>
      <c r="J96" s="521"/>
      <c r="K96" s="521" t="s">
        <v>102</v>
      </c>
      <c r="L96" s="521"/>
      <c r="M96" s="521"/>
      <c r="N96" s="521" t="s">
        <v>103</v>
      </c>
      <c r="O96" s="521"/>
      <c r="P96" s="521" t="s">
        <v>104</v>
      </c>
      <c r="Q96" s="521"/>
      <c r="R96" s="521" t="s">
        <v>100</v>
      </c>
      <c r="S96" s="521"/>
      <c r="T96" s="521"/>
      <c r="U96" s="521"/>
      <c r="V96" s="521"/>
      <c r="W96" s="521" t="s">
        <v>101</v>
      </c>
      <c r="X96" s="521"/>
      <c r="Y96" s="521"/>
      <c r="Z96" s="521" t="s">
        <v>102</v>
      </c>
      <c r="AA96" s="521"/>
      <c r="AB96" s="521"/>
      <c r="AC96" s="521" t="s">
        <v>103</v>
      </c>
      <c r="AD96" s="521"/>
      <c r="AE96" s="521" t="s">
        <v>104</v>
      </c>
      <c r="AF96" s="521"/>
    </row>
    <row r="97" spans="1:35" s="126" customFormat="1" ht="13.5" customHeight="1">
      <c r="A97" s="521"/>
      <c r="B97" s="521"/>
      <c r="C97" s="127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6" customFormat="1" ht="13.5" customHeight="1">
      <c r="A98" s="521"/>
      <c r="B98" s="521"/>
      <c r="C98" s="127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6" customFormat="1" ht="13.5" customHeight="1">
      <c r="A99" s="521"/>
      <c r="B99" s="521"/>
      <c r="C99" s="127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174</v>
      </c>
      <c r="AI99" s="521"/>
    </row>
    <row r="100" spans="1:35" s="126" customFormat="1" ht="13.5" customHeight="1">
      <c r="A100" s="521"/>
      <c r="B100" s="521"/>
      <c r="C100" s="127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44</v>
      </c>
      <c r="AI100" s="521"/>
    </row>
    <row r="101" spans="1:35" s="126" customFormat="1" ht="13.5" customHeight="1">
      <c r="A101" s="521"/>
      <c r="B101" s="521"/>
      <c r="C101" s="127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9">
        <f>COUNTA(D97:G101)</f>
        <v>0</v>
      </c>
      <c r="AI101" s="128" t="s">
        <v>163</v>
      </c>
    </row>
    <row r="102" spans="1:35" s="126" customFormat="1" ht="13.5" customHeight="1">
      <c r="A102" s="521"/>
      <c r="B102" s="521"/>
      <c r="C102" s="521" t="s">
        <v>120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6" customFormat="1" ht="13.5" customHeight="1">
      <c r="A103" s="521"/>
      <c r="B103" s="521"/>
      <c r="C103" s="521" t="s">
        <v>100</v>
      </c>
      <c r="D103" s="521"/>
      <c r="E103" s="521"/>
      <c r="F103" s="521"/>
      <c r="G103" s="521"/>
      <c r="H103" s="521" t="s">
        <v>101</v>
      </c>
      <c r="I103" s="521"/>
      <c r="J103" s="521"/>
      <c r="K103" s="521" t="s">
        <v>102</v>
      </c>
      <c r="L103" s="521"/>
      <c r="M103" s="521"/>
      <c r="N103" s="521" t="s">
        <v>103</v>
      </c>
      <c r="O103" s="521"/>
      <c r="P103" s="521" t="s">
        <v>104</v>
      </c>
      <c r="Q103" s="521"/>
      <c r="R103" s="521" t="s">
        <v>100</v>
      </c>
      <c r="S103" s="521"/>
      <c r="T103" s="521"/>
      <c r="U103" s="521"/>
      <c r="V103" s="521"/>
      <c r="W103" s="521" t="s">
        <v>101</v>
      </c>
      <c r="X103" s="521"/>
      <c r="Y103" s="521"/>
      <c r="Z103" s="521" t="s">
        <v>102</v>
      </c>
      <c r="AA103" s="521"/>
      <c r="AB103" s="521"/>
      <c r="AC103" s="521" t="s">
        <v>103</v>
      </c>
      <c r="AD103" s="521"/>
      <c r="AE103" s="521" t="s">
        <v>104</v>
      </c>
      <c r="AF103" s="521"/>
    </row>
    <row r="104" spans="1:35" s="126" customFormat="1" ht="13.5" customHeight="1">
      <c r="A104" s="521"/>
      <c r="B104" s="521"/>
      <c r="C104" s="127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6" customFormat="1" ht="13.5" customHeight="1">
      <c r="A105" s="521"/>
      <c r="B105" s="521"/>
      <c r="C105" s="127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6" customFormat="1" ht="13.5" customHeight="1">
      <c r="A106" s="521"/>
      <c r="B106" s="521"/>
      <c r="C106" s="127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175</v>
      </c>
      <c r="AI106" s="521"/>
    </row>
    <row r="107" spans="1:35" s="126" customFormat="1" ht="13.5" customHeight="1">
      <c r="A107" s="521"/>
      <c r="B107" s="521"/>
      <c r="C107" s="127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44</v>
      </c>
      <c r="AI107" s="521"/>
    </row>
    <row r="108" spans="1:35" s="126" customFormat="1" ht="13.5" customHeight="1">
      <c r="A108" s="521"/>
      <c r="B108" s="521"/>
      <c r="C108" s="127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9">
        <f>COUNTA(D104:G108)</f>
        <v>0</v>
      </c>
      <c r="AI108" s="128" t="s">
        <v>163</v>
      </c>
    </row>
    <row r="109" spans="1:35" s="126" customFormat="1" ht="13.5" customHeight="1">
      <c r="A109" s="521"/>
      <c r="B109" s="521"/>
      <c r="C109" s="521" t="s">
        <v>121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6" customFormat="1" ht="13.5" customHeight="1">
      <c r="A110" s="521"/>
      <c r="B110" s="521"/>
      <c r="C110" s="521" t="s">
        <v>100</v>
      </c>
      <c r="D110" s="521"/>
      <c r="E110" s="521"/>
      <c r="F110" s="521"/>
      <c r="G110" s="521"/>
      <c r="H110" s="521" t="s">
        <v>101</v>
      </c>
      <c r="I110" s="521"/>
      <c r="J110" s="521"/>
      <c r="K110" s="521" t="s">
        <v>102</v>
      </c>
      <c r="L110" s="521"/>
      <c r="M110" s="521"/>
      <c r="N110" s="521" t="s">
        <v>122</v>
      </c>
      <c r="O110" s="521"/>
      <c r="P110" s="521"/>
      <c r="Q110" s="521"/>
      <c r="R110" s="521" t="s">
        <v>123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6" customFormat="1" ht="13.5" customHeight="1">
      <c r="A111" s="521"/>
      <c r="B111" s="521"/>
      <c r="C111" s="127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6" customFormat="1" ht="13.5" customHeight="1">
      <c r="A112" s="521"/>
      <c r="B112" s="521"/>
      <c r="C112" s="127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6" customFormat="1" ht="13.5" customHeight="1">
      <c r="A113" s="521"/>
      <c r="B113" s="521"/>
      <c r="C113" s="127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6" customFormat="1" ht="13.5" customHeight="1">
      <c r="A114" s="521"/>
      <c r="B114" s="521"/>
      <c r="C114" s="127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6" customFormat="1" ht="13.5" customHeight="1">
      <c r="A115" s="521"/>
      <c r="B115" s="521"/>
      <c r="C115" s="127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6" customFormat="1" ht="13.5" customHeight="1">
      <c r="A116" s="521"/>
      <c r="B116" s="521"/>
      <c r="C116" s="127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6" customFormat="1" ht="13.5" customHeight="1">
      <c r="A117" s="521"/>
      <c r="B117" s="521"/>
      <c r="C117" s="127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6" customFormat="1" ht="13.5" customHeight="1">
      <c r="A118" s="521"/>
      <c r="B118" s="521"/>
      <c r="C118" s="127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176</v>
      </c>
      <c r="AI118" s="521"/>
    </row>
    <row r="119" spans="1:35" s="126" customFormat="1" ht="13.5" customHeight="1">
      <c r="A119" s="521"/>
      <c r="B119" s="521"/>
      <c r="C119" s="127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44</v>
      </c>
      <c r="AI119" s="521"/>
    </row>
    <row r="120" spans="1:35" s="126" customFormat="1" ht="13.5" customHeight="1">
      <c r="A120" s="521"/>
      <c r="B120" s="521"/>
      <c r="C120" s="127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57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欠勤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'14ここまで'!$K$5</f>
        <v>西舘　翔子</v>
      </c>
      <c r="D16" s="167" t="str">
        <f>'14ここまで'!$P$5</f>
        <v>公休</v>
      </c>
      <c r="E16" s="168" t="str">
        <f>'14ここまで'!$T$5</f>
        <v>小屋敷　千瑛</v>
      </c>
      <c r="F16" s="167" t="str">
        <f>'14ここまで'!$Y$5</f>
        <v>日勤</v>
      </c>
      <c r="G16" s="168" t="str">
        <f>'14ここまで'!$AC$5</f>
        <v>大川　祥子</v>
      </c>
      <c r="H16" s="167" t="str">
        <f>'14ここまで'!$AH$5</f>
        <v>日勤</v>
      </c>
      <c r="I16" s="168">
        <f>'14ここまで'!$AL$5</f>
        <v>0</v>
      </c>
      <c r="J16" s="167">
        <f>'14ここまで'!$AP$5</f>
        <v>0</v>
      </c>
      <c r="K16" s="168">
        <f>'14ここまで'!$K$6</f>
        <v>0</v>
      </c>
      <c r="L16" s="167">
        <f>'14ここまで'!P6</f>
        <v>0</v>
      </c>
      <c r="M16" s="167">
        <f>'14ここまで'!T6</f>
        <v>0</v>
      </c>
      <c r="N16" s="167">
        <f>'14ここまで'!Y6</f>
        <v>0</v>
      </c>
      <c r="O16" s="167">
        <f>'14ここまで'!AC6</f>
        <v>0</v>
      </c>
      <c r="P16" s="167">
        <f>'14ここまで'!AH6</f>
        <v>0</v>
      </c>
      <c r="Q16" s="167">
        <f>'14ここまで'!AL6</f>
        <v>0</v>
      </c>
      <c r="R16" s="169">
        <f>'14ここまで'!AP6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COUNTA('14ここまで'!$J$47:$N$51)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COUNTA('14ここまで'!$J$52:$N$54)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COUNTA('14ここまで'!$J$55:$N$59)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COUNTA('14ここまで'!$J$60:$N$61)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COUNTA('14ここまで'!$J$62:$N$66)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COUNTA('14ここまで'!$J$67:$N$73)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COUNTA('14ここまで'!$J$74:$N$76)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1" t="s">
        <v>196</v>
      </c>
      <c r="C10" s="52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COUNTA('14ここまで'!$AA$47:$AE$56)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1" t="s">
        <v>197</v>
      </c>
      <c r="C11" s="52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COUNTA('14ここまで'!$AA$57:$AE$66)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1" t="s">
        <v>180</v>
      </c>
      <c r="C12" s="52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COUNTA('14ここまで'!$AE$67:$AS$70)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1" t="s">
        <v>194</v>
      </c>
      <c r="C13" s="52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COUNTA('14ここまで'!$AE$71:$AS$73)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1" t="s">
        <v>195</v>
      </c>
      <c r="C14" s="52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COUNTA('14ここまで'!$AE$74:$AS$76)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219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14ここまで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'14ここまで'!Print_Area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2020-09-21T09:48:39Z</dcterms:modified>
</cp:coreProperties>
</file>