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Q13" i="6" s="1"/>
  <c r="T12" i="6"/>
  <c r="W12" i="6"/>
  <c r="Z12" i="6"/>
  <c r="AC12" i="6"/>
  <c r="AF12" i="6"/>
  <c r="AC13" i="6" s="1"/>
  <c r="AI9" i="5"/>
  <c r="AL9" i="5"/>
  <c r="AI10" i="5"/>
  <c r="AL10" i="5"/>
  <c r="AI11" i="5"/>
  <c r="AL11" i="5"/>
  <c r="K12" i="5"/>
  <c r="K13" i="5" s="1"/>
  <c r="N12" i="5"/>
  <c r="Q12" i="5"/>
  <c r="Q13" i="5" s="1"/>
  <c r="T12" i="5"/>
  <c r="W12" i="5"/>
  <c r="Z12" i="5"/>
  <c r="AC12" i="5"/>
  <c r="AF12" i="5"/>
  <c r="AC13" i="9"/>
  <c r="W13" i="9"/>
  <c r="Q13" i="9"/>
  <c r="AL12" i="9"/>
  <c r="K13" i="9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2" i="7"/>
  <c r="N12" i="7"/>
  <c r="K12" i="7"/>
  <c r="AI12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L12" i="12" l="1"/>
  <c r="AC13" i="12"/>
  <c r="Q13" i="11"/>
  <c r="AI12" i="11"/>
  <c r="K13" i="11"/>
  <c r="AL12" i="11"/>
  <c r="AL12" i="10"/>
  <c r="Q13" i="10"/>
  <c r="Q13" i="8"/>
  <c r="K13" i="7"/>
  <c r="AL12" i="7"/>
  <c r="AI13" i="7" s="1"/>
  <c r="AO9" i="7" s="1"/>
  <c r="Q13" i="7"/>
  <c r="AC13" i="7"/>
  <c r="AI12" i="6"/>
  <c r="W13" i="6"/>
  <c r="AC13" i="5"/>
  <c r="AL12" i="5"/>
  <c r="AI12" i="4"/>
  <c r="AL12" i="4"/>
  <c r="Q13" i="4"/>
  <c r="K13" i="4"/>
  <c r="AL12" i="3"/>
  <c r="AL12" i="2"/>
  <c r="Q13" i="2"/>
  <c r="AC13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1" l="1"/>
  <c r="AO9" i="11" s="1"/>
  <c r="AI13" i="6"/>
  <c r="AO9" i="6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<sst xmlns="http://schemas.openxmlformats.org/spreadsheetml/2006/main" count="8382" uniqueCount="329">
  <si>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</si>
  <si>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</si>
  <si>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</si>
  <si>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</si>
  <si>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</si>
  <si>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</si>
  <si>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</si>
  <si>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</si>
  <si>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</si>
  <si>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</si>
  <si>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</si>
  <si>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</si>
  <si>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</si>
  <si>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</si>
  <si>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</si>
  <si>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</si>
  <si>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</si>
  <si>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</si>
  <si>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</si>
  <si>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</si>
  <si>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</si>
  <si>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</si>
  <si>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</si>
  <si>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</si>
  <si>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</si>
  <si>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</si>
  <si>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</si>
  <si>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</si>
  <si>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</si>
  <si>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</si>
  <si>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</si>
  <si>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</si>
  <si>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</si>
  <si>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</si>
  <si>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</si>
  <si>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</si>
  <si>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</si>
  <si>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</si>
  <si>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</si>
  <si>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</si>
  <si>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</si>
  <si>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</si>
  <si>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</si>
  <si>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</si>
  <si>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</si>
  <si>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</si>
  <si>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</si>
  <si>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</si>
  <si>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</si>
  <si>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</si>
  <si>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</si>
  <si>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</si>
  <si>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</si>
  <si>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</si>
  <si>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</si>
  <si>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</si>
  <si>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</si>
  <si>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</si>
  <si>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</si>
  <si>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</si>
  <si>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</si>
  <si>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</si>
  <si>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</si>
  <si>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</si>
  <si>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</si>
  <si>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</si>
  <si>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</si>
  <si>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</si>
  <si>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</si>
  <si>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</si>
  <si>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</si>
  <si>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</si>
  <si>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</si>
  <si>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</si>
  <si>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</si>
  <si>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</si>
  <si>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</si>
  <si>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</si>
  <si>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</si>
  <si>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</si>
  <si>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</si>
  <si>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</si>
  <si>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</si>
  <si>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</si>
  <si>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</si>
  <si>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</si>
  <si>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</si>
  <si>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</si>
  <si>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</si>
  <si>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</si>
  <si>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</si>
  <si>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</si>
  <si>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</si>
  <si>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</si>
  <si>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</si>
  <si>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</si>
  <si>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</si>
  <si>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</si>
  <si>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</si>
  <si>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</si>
  <si>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</si>
  <si>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</si>
  <si>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</si>
  <si>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</si>
  <si>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</si>
  <si>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</si>
  <si>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</si>
  <si>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</si>
  <si>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</si>
  <si>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</si>
  <si>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</si>
  <si>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</si>
  <si>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</si>
  <si>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</si>
  <si>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</si>
  <si>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</si>
  <si>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</si>
  <si>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</si>
  <si>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</si>
  <si>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</si>
  <si>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</si>
  <si>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</si>
  <si>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</si>
  <si>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</si>
  <si>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</si>
  <si>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</si>
  <si>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</si>
  <si>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</si>
  <si>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</si>
  <si>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</si>
  <si>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</si>
  <si>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</si>
  <si>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</si>
  <si>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</si>
  <si>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</si>
  <si>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</si>
  <si>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</si>
  <si>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</si>
  <si>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</si>
  <si>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</si>
  <si>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</si>
  <si>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</si>
  <si>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</si>
  <si>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</si>
  <si>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</si>
  <si>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</si>
  <si>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</si>
  <si>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</si>
  <si>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</si>
  <si>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</si>
  <si>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</si>
  <si>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</si>
  <si>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</si>
  <si>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</si>
  <si>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</si>
  <si>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</si>
  <si>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</si>
  <si>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</si>
  <si>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</si>
  <si>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</si>
  <si>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</si>
  <si>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</si>
  <si>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</si>
  <si>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</si>
  <si>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</si>
  <si>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</si>
  <si>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</si>
  <si>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</si>
  <si>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</si>
  <si>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</si>
  <si>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</si>
  <si>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</si>
  <si>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</si>
  <si>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</si>
  <si>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</si>
  <si>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</si>
  <si>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</si>
  <si>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</si>
  <si>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</si>
  <si>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</si>
  <si>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</si>
  <si>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</si>
  <si>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</si>
  <si>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</si>
  <si>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</si>
  <si>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</si>
  <si>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</si>
  <si>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</si>
  <si>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</si>
  <si>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</si>
  <si>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</si>
  <si>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</si>
  <si>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</si>
  <si>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</si>
  <si>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</si>
  <si>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</si>
  <si>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</si>
  <si>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</si>
  <si>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</si>
  <si>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</si>
  <si>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</si>
  <si>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</si>
  <si>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</si>
  <si>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</si>
  <si>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</si>
  <si>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</si>
  <si>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</si>
  <si>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</si>
  <si>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</si>
  <si>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</si>
  <si>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</si>
  <si>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</si>
  <si>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</si>
  <si>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</si>
  <si>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</si>
  <si>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</si>
  <si>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</si>
  <si>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</si>
  <si>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</si>
  <si>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</si>
  <si>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</si>
  <si>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</si>
  <si>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</si>
  <si>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</si>
  <si>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</si>
  <si>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</si>
  <si>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</si>
  <si>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</si>
  <si>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</si>
  <si>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</si>
  <si>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</si>
  <si>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</si>
  <si>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</si>
  <si>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</si>
  <si>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</si>
  <si>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</si>
  <si>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</si>
  <si>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</si>
  <si>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</si>
  <si>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</si>
  <si>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</si>
  <si>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</si>
  <si>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</si>
  <si>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</si>
  <si>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</si>
  <si>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</si>
  <si>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</si>
  <si>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</si>
  <si>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</si>
  <si>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</si>
  <si>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</si>
  <si>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</si>
  <si>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</si>
  <si>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</si>
  <si>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</si>
  <si>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</si>
  <si>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</si>
  <si>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</si>
  <si>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</si>
  <si>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</si>
  <si>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</si>
  <si>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</si>
  <si>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</si>
  <si>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</si>
  <si>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</si>
  <si>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</si>
  <si>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</si>
  <si>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</si>
  <si>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</si>
  <si>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</si>
  <si>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</si>
  <si>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</si>
  <si>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</si>
  <si>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</si>
  <si>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</si>
  <si>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</si>
  <si>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</si>
  <si>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</si>
  <si>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</si>
  <si>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</si>
  <si>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</si>
  <si>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</si>
  <si>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</si>
  <si>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</si>
  <si>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</si>
  <si>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</si>
  <si>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</si>
  <si>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</si>
  <si>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</si>
  <si>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</si>
  <si>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</si>
  <si>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</si>
  <si>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</si>
  <si>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石藤　ツヱ</t>
    <rPh sb="0" eb="2">
      <t>イシフジ</t>
    </rPh>
    <phoneticPr fontId="2"/>
  </si>
  <si>
    <t>東合</t>
  </si>
  <si>
    <t>甲地　茂子</t>
    <rPh sb="0" eb="2">
      <t>カッチ</t>
    </rPh>
    <rPh sb="3" eb="5">
      <t>シゲコ</t>
    </rPh>
    <phoneticPr fontId="2"/>
  </si>
  <si>
    <t>南B</t>
  </si>
  <si>
    <t>木村　高広</t>
    <rPh sb="0" eb="2">
      <t>キムラ</t>
    </rPh>
    <rPh sb="3" eb="5">
      <t>タカヒロ</t>
    </rPh>
    <phoneticPr fontId="2"/>
  </si>
  <si>
    <t>新井　敏広</t>
    <rPh sb="0" eb="2">
      <t>アライ</t>
    </rPh>
    <rPh sb="3" eb="5">
      <t>トシヒロ</t>
    </rPh>
    <phoneticPr fontId="2"/>
  </si>
  <si>
    <t>東C→南A</t>
    <rPh sb="3" eb="4">
      <t>ミナミ</t>
    </rPh>
    <phoneticPr fontId="2"/>
  </si>
  <si>
    <t>岡村　トミ</t>
    <rPh sb="0" eb="2">
      <t>オカムラ</t>
    </rPh>
    <phoneticPr fontId="2"/>
  </si>
  <si>
    <t>公休</t>
  </si>
  <si>
    <t>山田　晃大</t>
    <rPh sb="0" eb="2">
      <t>ヤマダ</t>
    </rPh>
    <rPh sb="3" eb="5">
      <t>コウダイ</t>
    </rPh>
    <phoneticPr fontId="2"/>
  </si>
  <si>
    <t>西B→北</t>
    <rPh sb="0" eb="1">
      <t>ニシ</t>
    </rPh>
    <rPh sb="3" eb="4">
      <t>キタ</t>
    </rPh>
    <phoneticPr fontId="2"/>
  </si>
  <si>
    <t>八木田　勝則</t>
    <rPh sb="0" eb="3">
      <t>ヤギタ</t>
    </rPh>
    <rPh sb="4" eb="6">
      <t>カツノリ</t>
    </rPh>
    <phoneticPr fontId="2"/>
  </si>
  <si>
    <t>東B→西B</t>
    <rPh sb="0" eb="1">
      <t>ヒガシ</t>
    </rPh>
    <rPh sb="3" eb="4">
      <t>ニシ</t>
    </rPh>
    <phoneticPr fontId="2"/>
  </si>
  <si>
    <t>袴田　将志</t>
  </si>
  <si>
    <t>平成</t>
  </si>
  <si>
    <t>向谷地　忠</t>
    <rPh sb="0" eb="3">
      <t>ムカイヤチ</t>
    </rPh>
    <rPh sb="4" eb="5">
      <t>タダシ</t>
    </rPh>
    <phoneticPr fontId="2"/>
  </si>
  <si>
    <t>東B→南A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</si>
  <si>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</si>
  <si>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大久保　恵</t>
    <rPh sb="0" eb="3">
      <t>オオクボ</t>
    </rPh>
    <rPh sb="4" eb="5">
      <t>エ</t>
    </rPh>
    <phoneticPr fontId="2"/>
  </si>
  <si>
    <t>：</t>
  </si>
  <si>
    <t>～</t>
  </si>
  <si>
    <t>時間隔離</t>
  </si>
  <si>
    <t>時間隔離へ変更</t>
  </si>
  <si>
    <t>沼畑　勲</t>
    <phoneticPr fontId="2"/>
  </si>
  <si>
    <t>東野　愛</t>
    <phoneticPr fontId="2"/>
  </si>
  <si>
    <t>西B→東A</t>
    <rPh sb="0" eb="1">
      <t>ニシ</t>
    </rPh>
    <rPh sb="3" eb="4">
      <t>ヒガシ</t>
    </rPh>
    <phoneticPr fontId="2"/>
  </si>
  <si>
    <t>馬渡　満芳</t>
    <phoneticPr fontId="2"/>
  </si>
  <si>
    <t>藤井　純子</t>
    <phoneticPr fontId="2"/>
  </si>
  <si>
    <t>安ヶ平忠也Dr</t>
  </si>
  <si>
    <t>松本　貴四郎</t>
  </si>
  <si>
    <t>馬場　貞蔵</t>
    <phoneticPr fontId="2"/>
  </si>
  <si>
    <t>東Ｃ→南Ｃ</t>
    <rPh sb="0" eb="1">
      <t>ヒガシ</t>
    </rPh>
    <rPh sb="3" eb="4">
      <t>ミナミ</t>
    </rPh>
    <phoneticPr fontId="2"/>
  </si>
  <si>
    <t>田代　浩太</t>
    <phoneticPr fontId="2"/>
  </si>
  <si>
    <t>杉山　千廣</t>
    <rPh sb="0" eb="2">
      <t>スギヤマ</t>
    </rPh>
    <rPh sb="3" eb="5">
      <t>チヒロ</t>
    </rPh>
    <phoneticPr fontId="2"/>
  </si>
  <si>
    <t>南C</t>
  </si>
  <si>
    <t>島　龍太郎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</si>
</sst>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1" t="s">
        <v>87</v>
      </c>
      <c r="AI1" s="322"/>
      <c r="AJ1" s="322"/>
      <c r="AK1" s="415"/>
      <c r="AL1" s="321" t="s">
        <v>125</v>
      </c>
      <c r="AM1" s="322"/>
      <c r="AN1" s="322"/>
      <c r="AO1" s="415"/>
      <c r="AP1" s="321" t="s">
        <v>126</v>
      </c>
      <c r="AQ1" s="322"/>
      <c r="AR1" s="322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31"/>
      <c r="AI2" s="332"/>
      <c r="AJ2" s="332"/>
      <c r="AK2" s="416"/>
      <c r="AL2" s="331"/>
      <c r="AM2" s="332"/>
      <c r="AN2" s="332"/>
      <c r="AO2" s="416"/>
      <c r="AP2" s="331"/>
      <c r="AQ2" s="332"/>
      <c r="AR2" s="332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</v>
      </c>
      <c r="Q3" s="429"/>
      <c r="R3" s="429"/>
      <c r="S3" s="431" t="s">
        <v>152</v>
      </c>
      <c r="T3" s="431" t="str">
        <f>曜日!D3</f>
        <v>火</v>
      </c>
      <c r="U3" s="431" t="s">
        <v>43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290"/>
      <c r="AI3" s="291"/>
      <c r="AJ3" s="291"/>
      <c r="AK3" s="417"/>
      <c r="AL3" s="290"/>
      <c r="AM3" s="291"/>
      <c r="AN3" s="291"/>
      <c r="AO3" s="417"/>
      <c r="AP3" s="290"/>
      <c r="AQ3" s="291"/>
      <c r="AR3" s="291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2</v>
      </c>
      <c r="L9" s="256"/>
      <c r="M9" s="256"/>
      <c r="N9" s="256">
        <v>1</v>
      </c>
      <c r="O9" s="256"/>
      <c r="P9" s="256"/>
      <c r="Q9" s="256">
        <v>2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27</v>
      </c>
      <c r="AJ9" s="256"/>
      <c r="AK9" s="256"/>
      <c r="AL9" s="256">
        <f>N9+T9+Z9+AF9</f>
        <v>23</v>
      </c>
      <c r="AM9" s="256"/>
      <c r="AN9" s="256"/>
      <c r="AO9" s="377">
        <f>AI13</f>
        <v>185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26</v>
      </c>
      <c r="L10" s="256"/>
      <c r="M10" s="256"/>
      <c r="N10" s="256">
        <v>15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30</v>
      </c>
      <c r="AD10" s="256"/>
      <c r="AE10" s="256"/>
      <c r="AF10" s="256">
        <v>28</v>
      </c>
      <c r="AG10" s="256"/>
      <c r="AH10" s="256"/>
      <c r="AI10" s="256">
        <f>K10+Q10+W10+AC10</f>
        <v>74</v>
      </c>
      <c r="AJ10" s="256"/>
      <c r="AK10" s="256"/>
      <c r="AL10" s="256">
        <f>N10+T10+Z10+AF10</f>
        <v>59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30</v>
      </c>
      <c r="L12" s="256"/>
      <c r="M12" s="256"/>
      <c r="N12" s="256">
        <f>N9+N10+N11</f>
        <v>16</v>
      </c>
      <c r="O12" s="256"/>
      <c r="P12" s="256"/>
      <c r="Q12" s="256">
        <f>Q9+Q10+Q11</f>
        <v>20</v>
      </c>
      <c r="R12" s="256"/>
      <c r="S12" s="256"/>
      <c r="T12" s="256">
        <f>SUM(T9:V11)</f>
        <v>26</v>
      </c>
      <c r="U12" s="256"/>
      <c r="V12" s="256"/>
      <c r="W12" s="256">
        <f>SUM(W9:Y11)</f>
        <v>22</v>
      </c>
      <c r="X12" s="256"/>
      <c r="Y12" s="256"/>
      <c r="Z12" s="256">
        <f>SUM(Z9:AB11)</f>
        <v>11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103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33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281"/>
      <c r="B15" s="282"/>
      <c r="C15" s="283"/>
      <c r="D15" s="437" t="s">
        <v>29</v>
      </c>
      <c r="E15" s="438"/>
      <c r="F15" s="408" t="s">
        <v>265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257</v>
      </c>
      <c r="U15" s="247"/>
      <c r="V15" s="247"/>
      <c r="W15" s="247"/>
      <c r="X15" s="248"/>
      <c r="Y15" s="251" t="s">
        <v>266</v>
      </c>
      <c r="Z15" s="247"/>
      <c r="AA15" s="247"/>
      <c r="AB15" s="247"/>
      <c r="AC15" s="248"/>
      <c r="AD15" s="251" t="s">
        <v>267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268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262</v>
      </c>
      <c r="O16" s="249"/>
      <c r="P16" s="249"/>
      <c r="Q16" s="249"/>
      <c r="R16" s="249"/>
      <c r="S16" s="250"/>
      <c r="T16" s="252" t="s">
        <v>247</v>
      </c>
      <c r="U16" s="249"/>
      <c r="V16" s="249"/>
      <c r="W16" s="249"/>
      <c r="X16" s="250"/>
      <c r="Y16" s="252" t="s">
        <v>263</v>
      </c>
      <c r="Z16" s="249"/>
      <c r="AA16" s="249"/>
      <c r="AB16" s="249"/>
      <c r="AC16" s="250"/>
      <c r="AD16" s="252" t="s">
        <v>267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9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9" ht="13.5" customHeight="1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9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9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9" ht="13.5" customHeight="1">
      <c r="A25" s="281"/>
      <c r="B25" s="282"/>
      <c r="C25" s="283"/>
      <c r="D25" s="363" t="s">
        <v>225</v>
      </c>
      <c r="E25" s="364"/>
      <c r="F25" s="251" t="s">
        <v>261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247</v>
      </c>
      <c r="U25" s="247"/>
      <c r="V25" s="247"/>
      <c r="W25" s="247"/>
      <c r="X25" s="248"/>
      <c r="Y25" s="252" t="s">
        <v>263</v>
      </c>
      <c r="Z25" s="249"/>
      <c r="AA25" s="249"/>
      <c r="AB25" s="249"/>
      <c r="AC25" s="250"/>
      <c r="AD25" s="251" t="s">
        <v>264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9" s="94" customFormat="1">
      <c r="A26" s="281"/>
      <c r="B26" s="282"/>
      <c r="C26" s="283"/>
      <c r="D26" s="365"/>
      <c r="E26" s="366"/>
      <c r="F26" s="252" t="s">
        <v>272</v>
      </c>
      <c r="G26" s="249"/>
      <c r="H26" s="249"/>
      <c r="I26" s="249"/>
      <c r="J26" s="249"/>
      <c r="K26" s="249"/>
      <c r="L26" s="249" t="s">
        <v>153</v>
      </c>
      <c r="M26" s="250"/>
      <c r="N26" s="252" t="s">
        <v>274</v>
      </c>
      <c r="O26" s="249"/>
      <c r="P26" s="249"/>
      <c r="Q26" s="249"/>
      <c r="R26" s="249"/>
      <c r="S26" s="250"/>
      <c r="T26" s="252" t="s">
        <v>260</v>
      </c>
      <c r="U26" s="249"/>
      <c r="V26" s="249"/>
      <c r="W26" s="249"/>
      <c r="X26" s="250"/>
      <c r="Y26" s="252" t="s">
        <v>266</v>
      </c>
      <c r="Z26" s="249"/>
      <c r="AA26" s="249"/>
      <c r="AB26" s="249"/>
      <c r="AC26" s="250"/>
      <c r="AD26" s="252" t="s">
        <v>275</v>
      </c>
      <c r="AE26" s="249"/>
      <c r="AF26" s="249"/>
      <c r="AG26" s="249"/>
      <c r="AH26" s="249"/>
      <c r="AI26" s="250"/>
      <c r="AJ26" s="252" t="s">
        <v>276</v>
      </c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9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9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9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  <c r="AW31" s="202"/>
    </row>
    <row r="32" spans="1:49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  <c r="AW32" s="202"/>
    </row>
    <row r="33" spans="1:49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  <c r="AW33" s="202"/>
    </row>
    <row r="34" spans="1:49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  <c r="AW34" s="202"/>
    </row>
    <row r="35" spans="1:49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  <c r="AW35" s="202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  <c r="AW36" s="202"/>
    </row>
    <row r="37" spans="1:49" s="101" customFormat="1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  <c r="AW37" s="202"/>
    </row>
    <row r="38" spans="1:49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  <c r="AW38" s="202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  <c r="AW39" s="202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  <c r="AW40" s="201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  <c r="AW41" s="201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  <c r="AW42" s="201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  <c r="AW43" s="201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  <c r="AW44" s="201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  <c r="AW45" s="201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M65:N65"/>
    <mergeCell ref="P59:R59"/>
    <mergeCell ref="P56:R56"/>
    <mergeCell ref="P57:R57"/>
    <mergeCell ref="S57:X57"/>
    <mergeCell ref="M62:O62"/>
    <mergeCell ref="J62:L62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J61:N61"/>
    <mergeCell ref="P62:X62"/>
    <mergeCell ref="P63:X63"/>
    <mergeCell ref="P64:X64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P61:R61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Q48:AS48"/>
    <mergeCell ref="AQ49:AS49"/>
    <mergeCell ref="AG51:AP51"/>
    <mergeCell ref="AQ54:AS54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Y47:Z56"/>
    <mergeCell ref="P55:R55"/>
    <mergeCell ref="S55:X55"/>
    <mergeCell ref="AQ50:AS5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Y46:Z46"/>
    <mergeCell ref="M66:N66"/>
    <mergeCell ref="J66:L66"/>
    <mergeCell ref="M64:N64"/>
    <mergeCell ref="P47:R47"/>
    <mergeCell ref="J54:O54"/>
    <mergeCell ref="P54:R5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S53:X53"/>
    <mergeCell ref="P53:R53"/>
    <mergeCell ref="S49:X49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P31:R31"/>
    <mergeCell ref="I33:J33"/>
    <mergeCell ref="K33:O33"/>
    <mergeCell ref="P34:R34"/>
    <mergeCell ref="P32:R32"/>
    <mergeCell ref="K48:N48"/>
    <mergeCell ref="K47:N47"/>
    <mergeCell ref="J46:O46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S36:W36"/>
    <mergeCell ref="S32:W32"/>
    <mergeCell ref="AC37:AD37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A30:C45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S44:W44"/>
    <mergeCell ref="Y57:AF57"/>
    <mergeCell ref="AQ46:AS46"/>
    <mergeCell ref="AQ47:AS47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</v>
      </c>
      <c r="Q3" s="429"/>
      <c r="R3" s="429"/>
      <c r="S3" s="431" t="s">
        <v>152</v>
      </c>
      <c r="T3" s="431" t="str">
        <f>曜日!D4</f>
        <v>水</v>
      </c>
      <c r="U3" s="431" t="s">
        <v>31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269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2</v>
      </c>
      <c r="L9" s="256"/>
      <c r="M9" s="256"/>
      <c r="N9" s="256">
        <v>2</v>
      </c>
      <c r="O9" s="256"/>
      <c r="P9" s="256"/>
      <c r="Q9" s="256">
        <v>1</v>
      </c>
      <c r="R9" s="256"/>
      <c r="S9" s="256"/>
      <c r="T9" s="256">
        <v>10</v>
      </c>
      <c r="U9" s="256"/>
      <c r="V9" s="256"/>
      <c r="W9" s="256">
        <v>23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27</v>
      </c>
      <c r="AJ9" s="256"/>
      <c r="AK9" s="256"/>
      <c r="AL9" s="256">
        <f>N9+T9+Z9+AF9</f>
        <v>24</v>
      </c>
      <c r="AM9" s="256"/>
      <c r="AN9" s="256"/>
      <c r="AO9" s="377">
        <f>AI13</f>
        <v>188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27</v>
      </c>
      <c r="L10" s="256"/>
      <c r="M10" s="256"/>
      <c r="N10" s="256">
        <v>16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30</v>
      </c>
      <c r="AD10" s="256"/>
      <c r="AE10" s="256"/>
      <c r="AF10" s="256">
        <v>28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60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31</v>
      </c>
      <c r="L12" s="256"/>
      <c r="M12" s="256"/>
      <c r="N12" s="256">
        <f>N9+N10+N11</f>
        <v>18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23</v>
      </c>
      <c r="X12" s="256"/>
      <c r="Y12" s="256"/>
      <c r="Z12" s="256">
        <f>SUM(Z9:AB11)</f>
        <v>11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84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270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271</v>
      </c>
      <c r="U15" s="247"/>
      <c r="V15" s="247"/>
      <c r="W15" s="247"/>
      <c r="X15" s="248"/>
      <c r="Y15" s="251" t="s">
        <v>263</v>
      </c>
      <c r="Z15" s="247"/>
      <c r="AA15" s="247"/>
      <c r="AB15" s="247"/>
      <c r="AC15" s="248"/>
      <c r="AD15" s="251" t="s">
        <v>248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277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273</v>
      </c>
      <c r="O16" s="249"/>
      <c r="P16" s="249"/>
      <c r="Q16" s="249"/>
      <c r="R16" s="249"/>
      <c r="S16" s="250"/>
      <c r="T16" s="252" t="s">
        <v>260</v>
      </c>
      <c r="U16" s="249"/>
      <c r="V16" s="249"/>
      <c r="W16" s="249"/>
      <c r="X16" s="250"/>
      <c r="Y16" s="252" t="s">
        <v>243</v>
      </c>
      <c r="Z16" s="249"/>
      <c r="AA16" s="249"/>
      <c r="AB16" s="249"/>
      <c r="AC16" s="250"/>
      <c r="AD16" s="252" t="s">
        <v>248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 t="s">
        <v>278</v>
      </c>
      <c r="G17" s="249"/>
      <c r="H17" s="249"/>
      <c r="I17" s="249"/>
      <c r="J17" s="249"/>
      <c r="K17" s="249"/>
      <c r="L17" s="249" t="s">
        <v>153</v>
      </c>
      <c r="M17" s="250"/>
      <c r="N17" s="252" t="s">
        <v>262</v>
      </c>
      <c r="O17" s="249"/>
      <c r="P17" s="249"/>
      <c r="Q17" s="249"/>
      <c r="R17" s="249"/>
      <c r="S17" s="250"/>
      <c r="T17" s="252" t="s">
        <v>271</v>
      </c>
      <c r="U17" s="249"/>
      <c r="V17" s="249"/>
      <c r="W17" s="249"/>
      <c r="X17" s="250"/>
      <c r="Y17" s="252" t="s">
        <v>263</v>
      </c>
      <c r="Z17" s="249"/>
      <c r="AA17" s="249"/>
      <c r="AB17" s="249"/>
      <c r="AC17" s="250"/>
      <c r="AD17" s="252" t="s">
        <v>248</v>
      </c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272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273</v>
      </c>
      <c r="O25" s="247"/>
      <c r="P25" s="247"/>
      <c r="Q25" s="247"/>
      <c r="R25" s="247"/>
      <c r="S25" s="248"/>
      <c r="T25" s="251" t="s">
        <v>260</v>
      </c>
      <c r="U25" s="247"/>
      <c r="V25" s="247"/>
      <c r="W25" s="247"/>
      <c r="X25" s="248"/>
      <c r="Y25" s="252" t="s">
        <v>266</v>
      </c>
      <c r="Z25" s="249"/>
      <c r="AA25" s="249"/>
      <c r="AB25" s="249"/>
      <c r="AC25" s="250"/>
      <c r="AD25" s="251" t="s">
        <v>279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2</v>
      </c>
      <c r="L9" s="256"/>
      <c r="M9" s="256"/>
      <c r="N9" s="256">
        <v>2</v>
      </c>
      <c r="O9" s="256"/>
      <c r="P9" s="256"/>
      <c r="Q9" s="256">
        <v>1</v>
      </c>
      <c r="R9" s="256"/>
      <c r="S9" s="256"/>
      <c r="T9" s="256">
        <v>10</v>
      </c>
      <c r="U9" s="256"/>
      <c r="V9" s="256"/>
      <c r="W9" s="256">
        <v>23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27</v>
      </c>
      <c r="AJ9" s="256"/>
      <c r="AK9" s="256"/>
      <c r="AL9" s="256">
        <f>N9+T9+Z9+AF9</f>
        <v>24</v>
      </c>
      <c r="AM9" s="256"/>
      <c r="AN9" s="256"/>
      <c r="AO9" s="377">
        <f>AI13</f>
        <v>187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27</v>
      </c>
      <c r="L10" s="256"/>
      <c r="M10" s="256"/>
      <c r="N10" s="256">
        <v>14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30</v>
      </c>
      <c r="AD10" s="256"/>
      <c r="AE10" s="256"/>
      <c r="AF10" s="256">
        <v>28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32</v>
      </c>
      <c r="L12" s="256"/>
      <c r="M12" s="256"/>
      <c r="N12" s="256">
        <f>N9+N10+N11</f>
        <v>16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23</v>
      </c>
      <c r="X12" s="256"/>
      <c r="Y12" s="256"/>
      <c r="Z12" s="256">
        <f>SUM(Z9:AB11)</f>
        <v>11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105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282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257</v>
      </c>
      <c r="U15" s="247"/>
      <c r="V15" s="247"/>
      <c r="W15" s="247"/>
      <c r="X15" s="248"/>
      <c r="Y15" s="251" t="s">
        <v>263</v>
      </c>
      <c r="Z15" s="247"/>
      <c r="AA15" s="247"/>
      <c r="AB15" s="247"/>
      <c r="AC15" s="248"/>
      <c r="AD15" s="251" t="s">
        <v>254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283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284</v>
      </c>
      <c r="O16" s="249"/>
      <c r="P16" s="249"/>
      <c r="Q16" s="249"/>
      <c r="R16" s="249"/>
      <c r="S16" s="250"/>
      <c r="T16" s="252" t="s">
        <v>260</v>
      </c>
      <c r="U16" s="249"/>
      <c r="V16" s="249"/>
      <c r="W16" s="249"/>
      <c r="X16" s="250"/>
      <c r="Y16" s="252" t="s">
        <v>243</v>
      </c>
      <c r="Z16" s="249"/>
      <c r="AA16" s="249"/>
      <c r="AB16" s="249"/>
      <c r="AC16" s="250"/>
      <c r="AD16" s="252" t="s">
        <v>248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 t="s">
        <v>285</v>
      </c>
      <c r="G20" s="409"/>
      <c r="H20" s="409"/>
      <c r="I20" s="409"/>
      <c r="J20" s="409"/>
      <c r="K20" s="409"/>
      <c r="L20" s="247" t="s">
        <v>153</v>
      </c>
      <c r="M20" s="248"/>
      <c r="N20" s="251" t="s">
        <v>262</v>
      </c>
      <c r="O20" s="247"/>
      <c r="P20" s="247"/>
      <c r="Q20" s="247"/>
      <c r="R20" s="247"/>
      <c r="S20" s="248"/>
      <c r="T20" s="251" t="s">
        <v>247</v>
      </c>
      <c r="U20" s="247"/>
      <c r="V20" s="247"/>
      <c r="W20" s="247"/>
      <c r="X20" s="248"/>
      <c r="Y20" s="252" t="s">
        <v>266</v>
      </c>
      <c r="Z20" s="249"/>
      <c r="AA20" s="249"/>
      <c r="AB20" s="249"/>
      <c r="AC20" s="250"/>
      <c r="AD20" s="251" t="s">
        <v>286</v>
      </c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 t="s">
        <v>288</v>
      </c>
      <c r="G21" s="249"/>
      <c r="H21" s="249"/>
      <c r="I21" s="249"/>
      <c r="J21" s="249"/>
      <c r="K21" s="249"/>
      <c r="L21" s="249" t="s">
        <v>153</v>
      </c>
      <c r="M21" s="250"/>
      <c r="N21" s="252" t="s">
        <v>273</v>
      </c>
      <c r="O21" s="249"/>
      <c r="P21" s="249"/>
      <c r="Q21" s="249"/>
      <c r="R21" s="249"/>
      <c r="S21" s="250"/>
      <c r="T21" s="252" t="s">
        <v>260</v>
      </c>
      <c r="U21" s="249"/>
      <c r="V21" s="249"/>
      <c r="W21" s="249"/>
      <c r="X21" s="250"/>
      <c r="Y21" s="252" t="s">
        <v>243</v>
      </c>
      <c r="Z21" s="249"/>
      <c r="AA21" s="249"/>
      <c r="AB21" s="249"/>
      <c r="AC21" s="250"/>
      <c r="AD21" s="252" t="s">
        <v>289</v>
      </c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 t="s">
        <v>293</v>
      </c>
      <c r="G22" s="249"/>
      <c r="H22" s="249"/>
      <c r="I22" s="249"/>
      <c r="J22" s="249"/>
      <c r="K22" s="249"/>
      <c r="L22" s="249" t="s">
        <v>153</v>
      </c>
      <c r="M22" s="250"/>
      <c r="N22" s="252" t="s">
        <v>262</v>
      </c>
      <c r="O22" s="249"/>
      <c r="P22" s="249"/>
      <c r="Q22" s="249"/>
      <c r="R22" s="249"/>
      <c r="S22" s="250"/>
      <c r="T22" s="252" t="s">
        <v>247</v>
      </c>
      <c r="U22" s="249"/>
      <c r="V22" s="249"/>
      <c r="W22" s="249"/>
      <c r="X22" s="250"/>
      <c r="Y22" s="252" t="s">
        <v>266</v>
      </c>
      <c r="Z22" s="249"/>
      <c r="AA22" s="249"/>
      <c r="AB22" s="249"/>
      <c r="AC22" s="250"/>
      <c r="AD22" s="252" t="s">
        <v>294</v>
      </c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280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271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281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 t="s">
        <v>287</v>
      </c>
      <c r="G26" s="249"/>
      <c r="H26" s="249"/>
      <c r="I26" s="249"/>
      <c r="J26" s="249"/>
      <c r="K26" s="249"/>
      <c r="L26" s="249" t="s">
        <v>153</v>
      </c>
      <c r="M26" s="250"/>
      <c r="N26" s="252" t="s">
        <v>262</v>
      </c>
      <c r="O26" s="249"/>
      <c r="P26" s="249"/>
      <c r="Q26" s="249"/>
      <c r="R26" s="249"/>
      <c r="S26" s="250"/>
      <c r="T26" s="252" t="s">
        <v>257</v>
      </c>
      <c r="U26" s="249"/>
      <c r="V26" s="249"/>
      <c r="W26" s="249"/>
      <c r="X26" s="250"/>
      <c r="Y26" s="252" t="s">
        <v>243</v>
      </c>
      <c r="Z26" s="249"/>
      <c r="AA26" s="249"/>
      <c r="AB26" s="249"/>
      <c r="AC26" s="250"/>
      <c r="AD26" s="252" t="s">
        <v>281</v>
      </c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 t="s">
        <v>290</v>
      </c>
      <c r="G27" s="249"/>
      <c r="H27" s="249"/>
      <c r="I27" s="249"/>
      <c r="J27" s="249"/>
      <c r="K27" s="249"/>
      <c r="L27" s="249" t="s">
        <v>153</v>
      </c>
      <c r="M27" s="250"/>
      <c r="N27" s="252" t="s">
        <v>273</v>
      </c>
      <c r="O27" s="249"/>
      <c r="P27" s="249"/>
      <c r="Q27" s="249"/>
      <c r="R27" s="249"/>
      <c r="S27" s="250"/>
      <c r="T27" s="252" t="s">
        <v>247</v>
      </c>
      <c r="U27" s="249"/>
      <c r="V27" s="249"/>
      <c r="W27" s="249"/>
      <c r="X27" s="250"/>
      <c r="Y27" s="252" t="s">
        <v>243</v>
      </c>
      <c r="Z27" s="249"/>
      <c r="AA27" s="249"/>
      <c r="AB27" s="249"/>
      <c r="AC27" s="250"/>
      <c r="AD27" s="252" t="s">
        <v>291</v>
      </c>
      <c r="AE27" s="249"/>
      <c r="AF27" s="249"/>
      <c r="AG27" s="249"/>
      <c r="AH27" s="249"/>
      <c r="AI27" s="250"/>
      <c r="AJ27" s="252" t="s">
        <v>292</v>
      </c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512" t="s">
        <v>247</v>
      </c>
      <c r="L31" s="513"/>
      <c r="M31" s="513"/>
      <c r="N31" s="513"/>
      <c r="O31" s="514"/>
      <c r="P31" s="251" t="s">
        <v>248</v>
      </c>
      <c r="Q31" s="247"/>
      <c r="R31" s="248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512" t="s">
        <v>253</v>
      </c>
      <c r="L32" s="513"/>
      <c r="M32" s="513"/>
      <c r="N32" s="513"/>
      <c r="O32" s="514"/>
      <c r="P32" s="252" t="s">
        <v>254</v>
      </c>
      <c r="Q32" s="249"/>
      <c r="R32" s="250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512" t="s">
        <v>257</v>
      </c>
      <c r="L33" s="513"/>
      <c r="M33" s="513"/>
      <c r="N33" s="513"/>
      <c r="O33" s="514"/>
      <c r="P33" s="252" t="s">
        <v>248</v>
      </c>
      <c r="Q33" s="249"/>
      <c r="R33" s="250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512" t="s">
        <v>257</v>
      </c>
      <c r="L34" s="513"/>
      <c r="M34" s="513"/>
      <c r="N34" s="513"/>
      <c r="O34" s="514"/>
      <c r="P34" s="252" t="s">
        <v>248</v>
      </c>
      <c r="Q34" s="249"/>
      <c r="R34" s="250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512" t="s">
        <v>260</v>
      </c>
      <c r="L35" s="513"/>
      <c r="M35" s="513"/>
      <c r="N35" s="513"/>
      <c r="O35" s="514"/>
      <c r="P35" s="252" t="s">
        <v>248</v>
      </c>
      <c r="Q35" s="249"/>
      <c r="R35" s="250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37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1</v>
      </c>
      <c r="L9" s="256"/>
      <c r="M9" s="256"/>
      <c r="N9" s="256">
        <v>2</v>
      </c>
      <c r="O9" s="256"/>
      <c r="P9" s="256"/>
      <c r="Q9" s="256">
        <v>1</v>
      </c>
      <c r="R9" s="256"/>
      <c r="S9" s="256"/>
      <c r="T9" s="256">
        <v>10</v>
      </c>
      <c r="U9" s="256"/>
      <c r="V9" s="256"/>
      <c r="W9" s="256">
        <v>23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26</v>
      </c>
      <c r="L10" s="256"/>
      <c r="M10" s="256"/>
      <c r="N10" s="256">
        <v>15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31</v>
      </c>
      <c r="AD10" s="256"/>
      <c r="AE10" s="256"/>
      <c r="AF10" s="256">
        <v>27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30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23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300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247</v>
      </c>
      <c r="U15" s="247"/>
      <c r="V15" s="247"/>
      <c r="W15" s="247"/>
      <c r="X15" s="248"/>
      <c r="Y15" s="251" t="s">
        <v>263</v>
      </c>
      <c r="Z15" s="247"/>
      <c r="AA15" s="247"/>
      <c r="AB15" s="247"/>
      <c r="AC15" s="248"/>
      <c r="AD15" s="251" t="s">
        <v>254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 t="s">
        <v>295</v>
      </c>
      <c r="G20" s="409"/>
      <c r="H20" s="409"/>
      <c r="I20" s="409"/>
      <c r="J20" s="409"/>
      <c r="K20" s="409"/>
      <c r="L20" s="247" t="s">
        <v>153</v>
      </c>
      <c r="M20" s="248"/>
      <c r="N20" s="251" t="s">
        <v>262</v>
      </c>
      <c r="O20" s="247"/>
      <c r="P20" s="247"/>
      <c r="Q20" s="247"/>
      <c r="R20" s="247"/>
      <c r="S20" s="248"/>
      <c r="T20" s="251" t="s">
        <v>271</v>
      </c>
      <c r="U20" s="247"/>
      <c r="V20" s="247"/>
      <c r="W20" s="247"/>
      <c r="X20" s="248"/>
      <c r="Y20" s="252" t="s">
        <v>263</v>
      </c>
      <c r="Z20" s="249"/>
      <c r="AA20" s="249"/>
      <c r="AB20" s="249"/>
      <c r="AC20" s="250"/>
      <c r="AD20" s="251" t="s">
        <v>296</v>
      </c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 t="s">
        <v>297</v>
      </c>
      <c r="G21" s="249"/>
      <c r="H21" s="249"/>
      <c r="I21" s="249"/>
      <c r="J21" s="249"/>
      <c r="K21" s="249"/>
      <c r="L21" s="249" t="s">
        <v>153</v>
      </c>
      <c r="M21" s="250"/>
      <c r="N21" s="252" t="s">
        <v>273</v>
      </c>
      <c r="O21" s="249"/>
      <c r="P21" s="249"/>
      <c r="Q21" s="249"/>
      <c r="R21" s="249"/>
      <c r="S21" s="250"/>
      <c r="T21" s="252" t="s">
        <v>247</v>
      </c>
      <c r="U21" s="249"/>
      <c r="V21" s="249"/>
      <c r="W21" s="249"/>
      <c r="X21" s="250"/>
      <c r="Y21" s="252" t="s">
        <v>243</v>
      </c>
      <c r="Z21" s="249"/>
      <c r="AA21" s="249"/>
      <c r="AB21" s="249"/>
      <c r="AC21" s="250"/>
      <c r="AD21" s="252" t="s">
        <v>267</v>
      </c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298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257</v>
      </c>
      <c r="U25" s="247"/>
      <c r="V25" s="247"/>
      <c r="W25" s="247"/>
      <c r="X25" s="248"/>
      <c r="Y25" s="252" t="s">
        <v>263</v>
      </c>
      <c r="Z25" s="249"/>
      <c r="AA25" s="249"/>
      <c r="AB25" s="249"/>
      <c r="AC25" s="250"/>
      <c r="AD25" s="251" t="s">
        <v>299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512" t="s">
        <v>247</v>
      </c>
      <c r="L31" s="513"/>
      <c r="M31" s="513"/>
      <c r="N31" s="513"/>
      <c r="O31" s="514"/>
      <c r="P31" s="251" t="s">
        <v>248</v>
      </c>
      <c r="Q31" s="247"/>
      <c r="R31" s="248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512" t="s">
        <v>253</v>
      </c>
      <c r="L32" s="513"/>
      <c r="M32" s="513"/>
      <c r="N32" s="513"/>
      <c r="O32" s="514"/>
      <c r="P32" s="252" t="s">
        <v>254</v>
      </c>
      <c r="Q32" s="249"/>
      <c r="R32" s="250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3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512" t="s">
        <v>257</v>
      </c>
      <c r="L33" s="513"/>
      <c r="M33" s="513"/>
      <c r="N33" s="513"/>
      <c r="O33" s="514"/>
      <c r="P33" s="252" t="s">
        <v>248</v>
      </c>
      <c r="Q33" s="249"/>
      <c r="R33" s="250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3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512" t="s">
        <v>257</v>
      </c>
      <c r="L34" s="513"/>
      <c r="M34" s="513"/>
      <c r="N34" s="513"/>
      <c r="O34" s="514"/>
      <c r="P34" s="252" t="s">
        <v>248</v>
      </c>
      <c r="Q34" s="249"/>
      <c r="R34" s="250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3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512" t="s">
        <v>260</v>
      </c>
      <c r="L35" s="513"/>
      <c r="M35" s="513"/>
      <c r="N35" s="513"/>
      <c r="O35" s="514"/>
      <c r="P35" s="252" t="s">
        <v>248</v>
      </c>
      <c r="Q35" s="249"/>
      <c r="R35" s="250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3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38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301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1</v>
      </c>
      <c r="L9" s="256"/>
      <c r="M9" s="256"/>
      <c r="N9" s="256">
        <v>2</v>
      </c>
      <c r="O9" s="256"/>
      <c r="P9" s="256"/>
      <c r="Q9" s="256">
        <v>0</v>
      </c>
      <c r="R9" s="256"/>
      <c r="S9" s="256"/>
      <c r="T9" s="256">
        <v>10</v>
      </c>
      <c r="U9" s="256"/>
      <c r="V9" s="256"/>
      <c r="W9" s="256">
        <v>24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25</v>
      </c>
      <c r="L10" s="256"/>
      <c r="M10" s="256"/>
      <c r="N10" s="256">
        <v>15</v>
      </c>
      <c r="O10" s="256"/>
      <c r="P10" s="256"/>
      <c r="Q10" s="256">
        <v>19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31</v>
      </c>
      <c r="AD10" s="256"/>
      <c r="AE10" s="256"/>
      <c r="AF10" s="256">
        <v>27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29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302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273</v>
      </c>
      <c r="O25" s="247"/>
      <c r="P25" s="247"/>
      <c r="Q25" s="247"/>
      <c r="R25" s="247"/>
      <c r="S25" s="248"/>
      <c r="T25" s="251" t="s">
        <v>247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303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 t="s">
        <v>304</v>
      </c>
      <c r="G26" s="249"/>
      <c r="H26" s="249"/>
      <c r="I26" s="249"/>
      <c r="J26" s="249"/>
      <c r="K26" s="249"/>
      <c r="L26" s="249" t="s">
        <v>153</v>
      </c>
      <c r="M26" s="250"/>
      <c r="N26" s="252" t="s">
        <v>262</v>
      </c>
      <c r="O26" s="249"/>
      <c r="P26" s="249"/>
      <c r="Q26" s="249"/>
      <c r="R26" s="249"/>
      <c r="S26" s="250"/>
      <c r="T26" s="252" t="s">
        <v>247</v>
      </c>
      <c r="U26" s="249"/>
      <c r="V26" s="249"/>
      <c r="W26" s="249"/>
      <c r="X26" s="250"/>
      <c r="Y26" s="252" t="s">
        <v>266</v>
      </c>
      <c r="Z26" s="249"/>
      <c r="AA26" s="249"/>
      <c r="AB26" s="249"/>
      <c r="AC26" s="250"/>
      <c r="AD26" s="252" t="s">
        <v>305</v>
      </c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512" t="s">
        <v>247</v>
      </c>
      <c r="L31" s="513"/>
      <c r="M31" s="513"/>
      <c r="N31" s="513"/>
      <c r="O31" s="514"/>
      <c r="P31" s="251" t="s">
        <v>248</v>
      </c>
      <c r="Q31" s="247"/>
      <c r="R31" s="248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6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512" t="s">
        <v>253</v>
      </c>
      <c r="L32" s="513"/>
      <c r="M32" s="513"/>
      <c r="N32" s="513"/>
      <c r="O32" s="514"/>
      <c r="P32" s="252" t="s">
        <v>254</v>
      </c>
      <c r="Q32" s="249"/>
      <c r="R32" s="250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512" t="s">
        <v>257</v>
      </c>
      <c r="L33" s="513"/>
      <c r="M33" s="513"/>
      <c r="N33" s="513"/>
      <c r="O33" s="514"/>
      <c r="P33" s="252" t="s">
        <v>248</v>
      </c>
      <c r="Q33" s="249"/>
      <c r="R33" s="250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512" t="s">
        <v>257</v>
      </c>
      <c r="L34" s="513"/>
      <c r="M34" s="513"/>
      <c r="N34" s="513"/>
      <c r="O34" s="514"/>
      <c r="P34" s="252" t="s">
        <v>248</v>
      </c>
      <c r="Q34" s="249"/>
      <c r="R34" s="250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512" t="s">
        <v>260</v>
      </c>
      <c r="L35" s="513"/>
      <c r="M35" s="513"/>
      <c r="N35" s="513"/>
      <c r="O35" s="514"/>
      <c r="P35" s="252" t="s">
        <v>248</v>
      </c>
      <c r="Q35" s="249"/>
      <c r="R35" s="250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39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301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301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301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25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29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306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40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301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185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24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256">
        <f>K10+Q10+W10+AC10</f>
        <v>74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28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103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 ht="13.5" customHeight="1">
      <c r="A20" s="281"/>
      <c r="B20" s="282"/>
      <c r="C20" s="283"/>
      <c r="D20" s="437" t="s">
        <v>144</v>
      </c>
      <c r="E20" s="438"/>
      <c r="F20" s="408" t="s">
        <v>326</v>
      </c>
      <c r="G20" s="409"/>
      <c r="H20" s="409"/>
      <c r="I20" s="409"/>
      <c r="J20" s="409"/>
      <c r="K20" s="409"/>
      <c r="L20" s="247" t="s">
        <v>153</v>
      </c>
      <c r="M20" s="248"/>
      <c r="N20" s="251" t="s">
        <v>262</v>
      </c>
      <c r="O20" s="247"/>
      <c r="P20" s="247"/>
      <c r="Q20" s="247"/>
      <c r="R20" s="247"/>
      <c r="S20" s="248"/>
      <c r="T20" s="251" t="s">
        <v>257</v>
      </c>
      <c r="U20" s="247"/>
      <c r="V20" s="247"/>
      <c r="W20" s="247"/>
      <c r="X20" s="248"/>
      <c r="Y20" s="252" t="s">
        <v>263</v>
      </c>
      <c r="Z20" s="249"/>
      <c r="AA20" s="249"/>
      <c r="AB20" s="249"/>
      <c r="AC20" s="250"/>
      <c r="AD20" s="251" t="s">
        <v>327</v>
      </c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308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257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309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306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246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307</v>
      </c>
      <c r="AD36" s="238"/>
      <c r="AE36" s="98"/>
      <c r="AF36" s="99" t="s">
        <v>251</v>
      </c>
      <c r="AG36" s="98"/>
      <c r="AH36" s="100" t="s">
        <v>236</v>
      </c>
      <c r="AI36" s="98"/>
      <c r="AJ36" s="215" t="s">
        <v>235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="85" zoomScaleNormal="85" zoomScaleSheetLayoutView="85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4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24</v>
      </c>
      <c r="L10" s="515"/>
      <c r="M10" s="515"/>
      <c r="N10" s="515">
        <v>16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256">
        <f>K10+Q10+W10+AC10</f>
        <v>74</v>
      </c>
      <c r="AJ10" s="256"/>
      <c r="AK10" s="256"/>
      <c r="AL10" s="256">
        <f>N10+T10+Z10+AF10</f>
        <v>59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28</v>
      </c>
      <c r="L12" s="256"/>
      <c r="M12" s="256"/>
      <c r="N12" s="256">
        <f>N9+N10+N11</f>
        <v>18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103</v>
      </c>
      <c r="AJ12" s="256"/>
      <c r="AK12" s="256"/>
      <c r="AL12" s="256">
        <f>SUM(N12+T12+Z12+AF12)</f>
        <v>83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311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247</v>
      </c>
      <c r="U15" s="247"/>
      <c r="V15" s="247"/>
      <c r="W15" s="247"/>
      <c r="X15" s="248"/>
      <c r="Y15" s="251" t="s">
        <v>243</v>
      </c>
      <c r="Z15" s="247"/>
      <c r="AA15" s="247"/>
      <c r="AB15" s="247"/>
      <c r="AC15" s="248"/>
      <c r="AD15" s="251" t="s">
        <v>248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 t="s">
        <v>310</v>
      </c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306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5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187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25</v>
      </c>
      <c r="L10" s="515"/>
      <c r="M10" s="515"/>
      <c r="N10" s="515">
        <v>17</v>
      </c>
      <c r="O10" s="515"/>
      <c r="P10" s="515"/>
      <c r="Q10" s="515">
        <v>19</v>
      </c>
      <c r="R10" s="515"/>
      <c r="S10" s="515"/>
      <c r="T10" s="515">
        <v>15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256">
        <f>K10+Q10+W10+AC10</f>
        <v>75</v>
      </c>
      <c r="AJ10" s="256"/>
      <c r="AK10" s="256"/>
      <c r="AL10" s="256">
        <f>N10+T10+Z10+AF10</f>
        <v>59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29</v>
      </c>
      <c r="L12" s="256"/>
      <c r="M12" s="256"/>
      <c r="N12" s="256">
        <f>N9+N10+N11</f>
        <v>19</v>
      </c>
      <c r="O12" s="256"/>
      <c r="P12" s="256"/>
      <c r="Q12" s="256">
        <f>Q9+Q10+Q11</f>
        <v>19</v>
      </c>
      <c r="R12" s="256"/>
      <c r="S12" s="256"/>
      <c r="T12" s="256">
        <f>SUM(T9:V11)</f>
        <v>25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83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281"/>
      <c r="B15" s="282"/>
      <c r="C15" s="283"/>
      <c r="D15" s="437" t="s">
        <v>29</v>
      </c>
      <c r="E15" s="438"/>
      <c r="F15" s="408" t="s">
        <v>316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257</v>
      </c>
      <c r="U15" s="247"/>
      <c r="V15" s="247"/>
      <c r="W15" s="247"/>
      <c r="X15" s="248"/>
      <c r="Y15" s="251" t="s">
        <v>266</v>
      </c>
      <c r="Z15" s="247"/>
      <c r="AA15" s="247"/>
      <c r="AB15" s="247"/>
      <c r="AC15" s="248"/>
      <c r="AD15" s="251" t="s">
        <v>254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317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271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318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258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306</v>
      </c>
      <c r="E34" s="244"/>
      <c r="F34" s="244"/>
      <c r="G34" s="244"/>
      <c r="H34" s="244"/>
      <c r="I34" s="249" t="s">
        <v>246</v>
      </c>
      <c r="J34" s="250"/>
      <c r="K34" s="251" t="s">
        <v>260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314</v>
      </c>
      <c r="T34" s="254"/>
      <c r="U34" s="254"/>
      <c r="V34" s="254"/>
      <c r="W34" s="255"/>
      <c r="X34" s="237" t="s">
        <v>314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312</v>
      </c>
      <c r="AM34" s="216"/>
      <c r="AN34" s="208" t="s">
        <v>313</v>
      </c>
      <c r="AO34" s="257" t="s">
        <v>315</v>
      </c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246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250</v>
      </c>
      <c r="AD35" s="238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312</v>
      </c>
      <c r="AM35" s="216"/>
      <c r="AN35" s="208" t="s">
        <v>313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6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2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11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27</v>
      </c>
      <c r="AJ9" s="256"/>
      <c r="AK9" s="256"/>
      <c r="AL9" s="256">
        <f>N9+T9+Z9+AF9</f>
        <v>25</v>
      </c>
      <c r="AM9" s="256"/>
      <c r="AN9" s="256"/>
      <c r="AO9" s="377">
        <f>AI13</f>
        <v>189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25</v>
      </c>
      <c r="L10" s="515"/>
      <c r="M10" s="515"/>
      <c r="N10" s="515">
        <v>17</v>
      </c>
      <c r="O10" s="515"/>
      <c r="P10" s="515"/>
      <c r="Q10" s="515">
        <v>19</v>
      </c>
      <c r="R10" s="515"/>
      <c r="S10" s="515"/>
      <c r="T10" s="515">
        <v>15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256">
        <f>K10+Q10+W10+AC10</f>
        <v>75</v>
      </c>
      <c r="AJ10" s="256"/>
      <c r="AK10" s="256"/>
      <c r="AL10" s="256">
        <f>N10+T10+Z10+AF10</f>
        <v>59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30</v>
      </c>
      <c r="L12" s="256"/>
      <c r="M12" s="256"/>
      <c r="N12" s="256">
        <f>N9+N10+N11</f>
        <v>19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105</v>
      </c>
      <c r="AJ12" s="256"/>
      <c r="AK12" s="256"/>
      <c r="AL12" s="256">
        <f>SUM(N12+T12+Z12+AF12)</f>
        <v>84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320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273</v>
      </c>
      <c r="O15" s="247"/>
      <c r="P15" s="247"/>
      <c r="Q15" s="247"/>
      <c r="R15" s="247"/>
      <c r="S15" s="248"/>
      <c r="T15" s="251" t="s">
        <v>321</v>
      </c>
      <c r="U15" s="247"/>
      <c r="V15" s="247"/>
      <c r="W15" s="247"/>
      <c r="X15" s="248"/>
      <c r="Y15" s="251" t="s">
        <v>266</v>
      </c>
      <c r="Z15" s="247"/>
      <c r="AA15" s="247"/>
      <c r="AB15" s="247"/>
      <c r="AC15" s="248"/>
      <c r="AD15" s="251" t="s">
        <v>289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325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273</v>
      </c>
      <c r="O16" s="249"/>
      <c r="P16" s="249"/>
      <c r="Q16" s="249"/>
      <c r="R16" s="249"/>
      <c r="S16" s="250"/>
      <c r="T16" s="252" t="s">
        <v>260</v>
      </c>
      <c r="U16" s="249"/>
      <c r="V16" s="249"/>
      <c r="W16" s="249"/>
      <c r="X16" s="250"/>
      <c r="Y16" s="252" t="s">
        <v>263</v>
      </c>
      <c r="Z16" s="249"/>
      <c r="AA16" s="249"/>
      <c r="AB16" s="249"/>
      <c r="AC16" s="250"/>
      <c r="AD16" s="252" t="s">
        <v>248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 t="s">
        <v>322</v>
      </c>
      <c r="G17" s="249"/>
      <c r="H17" s="249"/>
      <c r="I17" s="249"/>
      <c r="J17" s="249"/>
      <c r="K17" s="249"/>
      <c r="L17" s="249" t="s">
        <v>246</v>
      </c>
      <c r="M17" s="250"/>
      <c r="N17" s="252" t="s">
        <v>262</v>
      </c>
      <c r="O17" s="249"/>
      <c r="P17" s="249"/>
      <c r="Q17" s="249"/>
      <c r="R17" s="249"/>
      <c r="S17" s="250"/>
      <c r="T17" s="252" t="s">
        <v>257</v>
      </c>
      <c r="U17" s="249"/>
      <c r="V17" s="249"/>
      <c r="W17" s="249"/>
      <c r="X17" s="250"/>
      <c r="Y17" s="252" t="s">
        <v>263</v>
      </c>
      <c r="Z17" s="249"/>
      <c r="AA17" s="249"/>
      <c r="AB17" s="249"/>
      <c r="AC17" s="250"/>
      <c r="AD17" s="252" t="s">
        <v>254</v>
      </c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 t="s">
        <v>319</v>
      </c>
      <c r="G20" s="409"/>
      <c r="H20" s="409"/>
      <c r="I20" s="409"/>
      <c r="J20" s="409"/>
      <c r="K20" s="409"/>
      <c r="L20" s="247" t="s">
        <v>153</v>
      </c>
      <c r="M20" s="248"/>
      <c r="N20" s="251" t="s">
        <v>262</v>
      </c>
      <c r="O20" s="247"/>
      <c r="P20" s="247"/>
      <c r="Q20" s="247"/>
      <c r="R20" s="247"/>
      <c r="S20" s="248"/>
      <c r="T20" s="251" t="s">
        <v>247</v>
      </c>
      <c r="U20" s="247"/>
      <c r="V20" s="247"/>
      <c r="W20" s="247"/>
      <c r="X20" s="248"/>
      <c r="Y20" s="252" t="s">
        <v>263</v>
      </c>
      <c r="Z20" s="249"/>
      <c r="AA20" s="249"/>
      <c r="AB20" s="249"/>
      <c r="AC20" s="250"/>
      <c r="AD20" s="251" t="s">
        <v>254</v>
      </c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323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 t="s">
        <v>324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258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306</v>
      </c>
      <c r="E34" s="244"/>
      <c r="F34" s="244"/>
      <c r="G34" s="244"/>
      <c r="H34" s="244"/>
      <c r="I34" s="249" t="s">
        <v>246</v>
      </c>
      <c r="J34" s="250"/>
      <c r="K34" s="251" t="s">
        <v>260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314</v>
      </c>
      <c r="T34" s="254"/>
      <c r="U34" s="254"/>
      <c r="V34" s="254"/>
      <c r="W34" s="255"/>
      <c r="X34" s="237" t="s">
        <v>314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7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3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11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28</v>
      </c>
      <c r="AJ9" s="256"/>
      <c r="AK9" s="256"/>
      <c r="AL9" s="256">
        <f>N9+T9+Z9+AF9</f>
        <v>25</v>
      </c>
      <c r="AM9" s="256"/>
      <c r="AN9" s="256"/>
      <c r="AO9" s="377">
        <f>AI13</f>
        <v>190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25</v>
      </c>
      <c r="L10" s="515"/>
      <c r="M10" s="515"/>
      <c r="N10" s="515">
        <v>17</v>
      </c>
      <c r="O10" s="515"/>
      <c r="P10" s="515"/>
      <c r="Q10" s="515">
        <v>19</v>
      </c>
      <c r="R10" s="515"/>
      <c r="S10" s="515"/>
      <c r="T10" s="515">
        <v>15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256">
        <f>K10+Q10+W10+AC10</f>
        <v>75</v>
      </c>
      <c r="AJ10" s="256"/>
      <c r="AK10" s="256"/>
      <c r="AL10" s="256">
        <f>N10+T10+Z10+AF10</f>
        <v>59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31</v>
      </c>
      <c r="L12" s="256"/>
      <c r="M12" s="256"/>
      <c r="N12" s="256">
        <f>N9+N10+N11</f>
        <v>19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106</v>
      </c>
      <c r="AJ12" s="256"/>
      <c r="AK12" s="256"/>
      <c r="AL12" s="256">
        <f>SUM(N12+T12+Z12+AF12)</f>
        <v>84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190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328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273</v>
      </c>
      <c r="O15" s="247"/>
      <c r="P15" s="247"/>
      <c r="Q15" s="247"/>
      <c r="R15" s="247"/>
      <c r="S15" s="248"/>
      <c r="T15" s="251" t="s">
        <v>260</v>
      </c>
      <c r="U15" s="247"/>
      <c r="V15" s="247"/>
      <c r="W15" s="247"/>
      <c r="X15" s="248"/>
      <c r="Y15" s="251" t="s">
        <v>243</v>
      </c>
      <c r="Z15" s="247"/>
      <c r="AA15" s="247"/>
      <c r="AB15" s="247"/>
      <c r="AC15" s="248"/>
      <c r="AD15" s="251" t="s">
        <v>267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258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306</v>
      </c>
      <c r="E34" s="244"/>
      <c r="F34" s="244"/>
      <c r="G34" s="244"/>
      <c r="H34" s="244"/>
      <c r="I34" s="249" t="s">
        <v>246</v>
      </c>
      <c r="J34" s="250"/>
      <c r="K34" s="251" t="s">
        <v>260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314</v>
      </c>
      <c r="T34" s="254"/>
      <c r="U34" s="254"/>
      <c r="V34" s="254"/>
      <c r="W34" s="255"/>
      <c r="X34" s="237" t="s">
        <v>314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8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9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10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11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12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13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14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15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16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17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18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19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20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21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22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23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24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25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26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27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3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2"/>
      <c r="S47" s="446"/>
      <c r="T47" s="447"/>
      <c r="U47" s="447"/>
      <c r="V47" s="447"/>
      <c r="W47" s="447"/>
      <c r="X47" s="448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49"/>
      <c r="T53" s="450"/>
      <c r="U53" s="450"/>
      <c r="V53" s="450"/>
      <c r="W53" s="450"/>
      <c r="X53" s="451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4"/>
      <c r="F54" s="454"/>
      <c r="G54" s="454"/>
      <c r="H54" s="454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2"/>
      <c r="S55" s="446"/>
      <c r="T55" s="447"/>
      <c r="U55" s="447"/>
      <c r="V55" s="447"/>
      <c r="W55" s="447"/>
      <c r="X55" s="448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49"/>
      <c r="K59" s="450"/>
      <c r="L59" s="450"/>
      <c r="M59" s="450"/>
      <c r="N59" s="450"/>
      <c r="O59" s="133" t="s">
        <v>153</v>
      </c>
      <c r="P59" s="290"/>
      <c r="Q59" s="291"/>
      <c r="R59" s="417"/>
      <c r="S59" s="449"/>
      <c r="T59" s="450"/>
      <c r="U59" s="450"/>
      <c r="V59" s="450"/>
      <c r="W59" s="450"/>
      <c r="X59" s="450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2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6"/>
      <c r="Q61" s="457"/>
      <c r="R61" s="496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8"/>
      <c r="N64" s="244"/>
      <c r="O64" s="199" t="s">
        <v>163</v>
      </c>
      <c r="P64" s="458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8"/>
      <c r="N65" s="244"/>
      <c r="O65" s="199" t="s">
        <v>163</v>
      </c>
      <c r="P65" s="458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6"/>
      <c r="K66" s="457"/>
      <c r="L66" s="457"/>
      <c r="M66" s="455"/>
      <c r="N66" s="302"/>
      <c r="O66" s="200" t="s">
        <v>163</v>
      </c>
      <c r="P66" s="455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3" t="s">
        <v>35</v>
      </c>
      <c r="E67" s="308"/>
      <c r="F67" s="309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7" t="s">
        <v>34</v>
      </c>
      <c r="E68" s="262"/>
      <c r="F68" s="475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7" t="s">
        <v>220</v>
      </c>
      <c r="E69" s="262"/>
      <c r="F69" s="475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230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237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239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2" t="s">
        <v>240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2" t="s">
        <v>241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2" t="s">
        <v>235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231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234</v>
      </c>
      <c r="C12" s="517" t="s">
        <v>242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令和2年</v>
      </c>
      <c r="B1" s="517"/>
      <c r="C1" s="81" t="str">
        <f>曜日!C12</f>
        <v>9月</v>
      </c>
      <c r="D1" s="517" t="s">
        <v>46</v>
      </c>
      <c r="E1" s="517"/>
      <c r="F1" s="137" t="s">
        <v>47</v>
      </c>
      <c r="G1" s="40" t="s">
        <v>164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165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233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233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233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161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181</v>
      </c>
      <c r="B4" s="517" t="s">
        <v>189</v>
      </c>
      <c r="C4" s="517"/>
      <c r="D4" s="517"/>
      <c r="E4" s="139">
        <f>業務遂行状況!AI3</f>
        <v>1</v>
      </c>
      <c r="F4" s="140" t="s">
        <v>163</v>
      </c>
      <c r="G4" s="517"/>
      <c r="H4" s="517"/>
      <c r="I4" s="517"/>
    </row>
    <row r="5" spans="1:9" ht="22.5" customHeight="1">
      <c r="A5" s="517"/>
      <c r="B5" s="517" t="s">
        <v>190</v>
      </c>
      <c r="C5" s="517"/>
      <c r="D5" s="517"/>
      <c r="E5" s="139">
        <f>業務遂行状況!AI4</f>
        <v>31</v>
      </c>
      <c r="F5" s="140" t="s">
        <v>163</v>
      </c>
      <c r="G5" s="517"/>
      <c r="H5" s="517"/>
      <c r="I5" s="517"/>
    </row>
    <row r="6" spans="1:9" ht="22.5" customHeight="1">
      <c r="A6" s="517"/>
      <c r="B6" s="517" t="s">
        <v>191</v>
      </c>
      <c r="C6" s="517"/>
      <c r="D6" s="517"/>
      <c r="E6" s="139">
        <f>業務遂行状況!AI5</f>
        <v>1</v>
      </c>
      <c r="F6" s="140" t="s">
        <v>163</v>
      </c>
      <c r="G6" s="517"/>
      <c r="H6" s="517"/>
      <c r="I6" s="517"/>
    </row>
    <row r="7" spans="1:9" ht="22.5" customHeight="1">
      <c r="A7" s="517"/>
      <c r="B7" s="517" t="s">
        <v>192</v>
      </c>
      <c r="C7" s="517"/>
      <c r="D7" s="517"/>
      <c r="E7" s="139">
        <f>業務遂行状況!AI6</f>
        <v>0</v>
      </c>
      <c r="F7" s="140" t="s">
        <v>163</v>
      </c>
      <c r="G7" s="517"/>
      <c r="H7" s="517"/>
      <c r="I7" s="517"/>
    </row>
    <row r="8" spans="1:9" ht="22.5" customHeight="1">
      <c r="A8" s="517"/>
      <c r="B8" s="517" t="s">
        <v>178</v>
      </c>
      <c r="C8" s="517"/>
      <c r="D8" s="517"/>
      <c r="E8" s="139">
        <f>業務遂行状況!AI7</f>
        <v>60</v>
      </c>
      <c r="F8" s="140" t="s">
        <v>163</v>
      </c>
      <c r="G8" s="517"/>
      <c r="H8" s="517"/>
      <c r="I8" s="517"/>
    </row>
    <row r="9" spans="1:9" ht="22.5" customHeight="1">
      <c r="A9" s="517" t="s">
        <v>179</v>
      </c>
      <c r="B9" s="517" t="s">
        <v>193</v>
      </c>
      <c r="C9" s="517"/>
      <c r="D9" s="517"/>
      <c r="E9" s="139">
        <f>業務遂行状況!AI8</f>
        <v>0</v>
      </c>
      <c r="F9" s="140" t="s">
        <v>163</v>
      </c>
      <c r="G9" s="517"/>
      <c r="H9" s="517"/>
      <c r="I9" s="517"/>
    </row>
    <row r="10" spans="1:9" ht="22.5" customHeight="1">
      <c r="A10" s="517"/>
      <c r="B10" s="517" t="s">
        <v>198</v>
      </c>
      <c r="C10" s="517"/>
      <c r="D10" s="517"/>
      <c r="E10" s="139">
        <f>業務遂行状況!AI9</f>
        <v>1</v>
      </c>
      <c r="F10" s="140" t="s">
        <v>163</v>
      </c>
      <c r="G10" s="517"/>
      <c r="H10" s="517"/>
      <c r="I10" s="517"/>
    </row>
    <row r="11" spans="1:9" ht="22.5" customHeight="1">
      <c r="A11" s="517" t="s">
        <v>211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217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194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195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214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215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8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216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210</v>
      </c>
      <c r="B22" s="517" t="s">
        <v>209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207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208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206</v>
      </c>
      <c r="B25" s="517" t="s">
        <v>203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204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202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205</v>
      </c>
      <c r="B28" s="517" t="s">
        <v>212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213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令和2年</v>
      </c>
      <c r="B1" s="517"/>
      <c r="C1" s="517"/>
      <c r="D1" s="517"/>
      <c r="E1" s="517" t="str">
        <f>曜日!C12</f>
        <v>9月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218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167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166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163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168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170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163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169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163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171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163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172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163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173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163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174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163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175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163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176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196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197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180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194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195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219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2020-09-11T10:53:29Z</dcterms:modified>
</cp:coreProperties>
</file>